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burghart\Desktop\Delete\"/>
    </mc:Choice>
  </mc:AlternateContent>
  <xr:revisionPtr revIDLastSave="0" documentId="8_{B34697B0-AAF4-46CA-A2F8-3318EBC3F9D8}" xr6:coauthVersionLast="47" xr6:coauthVersionMax="47" xr10:uidLastSave="{00000000-0000-0000-0000-000000000000}"/>
  <workbookProtection workbookPassword="CC28" lockStructure="1"/>
  <bookViews>
    <workbookView xWindow="-120" yWindow="-120" windowWidth="29040" windowHeight="15840" firstSheet="2" activeTab="2"/>
  </bookViews>
  <sheets>
    <sheet name="Introduction" sheetId="11" r:id="rId1"/>
    <sheet name="Reference Sources" sheetId="16" r:id="rId2"/>
    <sheet name="Instructions &amp; Explanations" sheetId="12" r:id="rId3"/>
    <sheet name="impact calculator" sheetId="1" r:id="rId4"/>
  </sheets>
  <definedNames>
    <definedName name="_xlnm.Print_Area" localSheetId="2">'Instructions &amp; Explanations'!$A$1:$P$202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23" i="1"/>
  <c r="E30" i="1"/>
  <c r="G30" i="1"/>
  <c r="E29" i="1"/>
  <c r="E22" i="1"/>
  <c r="E24" i="1"/>
  <c r="E25" i="1"/>
  <c r="E26" i="1"/>
  <c r="E27" i="1"/>
  <c r="E28" i="1"/>
  <c r="E6" i="1"/>
  <c r="E4" i="1"/>
  <c r="E5" i="1"/>
  <c r="E11" i="1"/>
  <c r="E12" i="1"/>
  <c r="E13" i="1"/>
  <c r="E14" i="1"/>
  <c r="E15" i="1"/>
  <c r="E19" i="1"/>
  <c r="E16" i="1"/>
  <c r="E18" i="1"/>
  <c r="E33" i="1"/>
  <c r="E34" i="1"/>
  <c r="G34" i="1"/>
  <c r="E37" i="1"/>
  <c r="E44" i="1"/>
  <c r="G44" i="1"/>
  <c r="E38" i="1"/>
  <c r="E39" i="1"/>
  <c r="E40" i="1"/>
  <c r="E41" i="1"/>
  <c r="E42" i="1"/>
  <c r="E43" i="1"/>
  <c r="E47" i="1"/>
  <c r="E48" i="1"/>
  <c r="E49" i="1"/>
  <c r="E50" i="1"/>
  <c r="E51" i="1"/>
  <c r="G51" i="1"/>
  <c r="E58" i="1"/>
  <c r="E65" i="1"/>
  <c r="G65" i="1"/>
  <c r="E59" i="1"/>
  <c r="E60" i="1"/>
  <c r="E61" i="1"/>
  <c r="E62" i="1"/>
  <c r="E63" i="1"/>
  <c r="E64" i="1"/>
  <c r="E68" i="1"/>
  <c r="E69" i="1"/>
  <c r="E70" i="1"/>
  <c r="E73" i="1"/>
  <c r="E80" i="1"/>
  <c r="G80" i="1"/>
  <c r="E74" i="1"/>
  <c r="E75" i="1"/>
  <c r="E76" i="1"/>
  <c r="E77" i="1"/>
  <c r="E78" i="1"/>
  <c r="E79" i="1"/>
  <c r="E83" i="1"/>
  <c r="E84" i="1"/>
  <c r="E85" i="1"/>
  <c r="E86" i="1"/>
  <c r="E87" i="1"/>
  <c r="E89" i="1"/>
  <c r="G89" i="1"/>
  <c r="E88" i="1"/>
  <c r="E92" i="1"/>
  <c r="E93" i="1"/>
  <c r="E94" i="1"/>
  <c r="E95" i="1"/>
  <c r="E96" i="1"/>
  <c r="E99" i="1"/>
  <c r="G99" i="1"/>
  <c r="E97" i="1"/>
  <c r="E98" i="1"/>
  <c r="E102" i="1"/>
  <c r="E103" i="1"/>
  <c r="E104" i="1"/>
  <c r="E114" i="1"/>
  <c r="E115" i="1"/>
  <c r="E116" i="1"/>
  <c r="E117" i="1"/>
  <c r="E119" i="1"/>
  <c r="G119" i="1"/>
  <c r="E118" i="1"/>
  <c r="E122" i="1"/>
  <c r="E123" i="1"/>
  <c r="E124" i="1"/>
  <c r="E125" i="1"/>
  <c r="E126" i="1"/>
  <c r="E127" i="1"/>
  <c r="E128" i="1"/>
  <c r="E129" i="1"/>
  <c r="E135" i="1"/>
  <c r="G135" i="1"/>
  <c r="E130" i="1"/>
  <c r="E131" i="1"/>
  <c r="E132" i="1"/>
  <c r="E133" i="1"/>
  <c r="E134" i="1"/>
  <c r="E138" i="1"/>
  <c r="E139" i="1"/>
  <c r="E140" i="1"/>
  <c r="E143" i="1"/>
  <c r="G143" i="1"/>
  <c r="E141" i="1"/>
  <c r="E142" i="1"/>
  <c r="E145" i="1"/>
  <c r="E146" i="1"/>
  <c r="E149" i="1"/>
  <c r="G149" i="1"/>
  <c r="E147" i="1"/>
  <c r="E148" i="1"/>
  <c r="E152" i="1"/>
  <c r="E153" i="1"/>
  <c r="G153" i="1"/>
  <c r="E156" i="1"/>
  <c r="E157" i="1"/>
  <c r="E158" i="1"/>
  <c r="E159" i="1"/>
  <c r="G159" i="1"/>
  <c r="E164" i="1"/>
  <c r="E165" i="1"/>
  <c r="E177" i="1"/>
  <c r="G177" i="1"/>
  <c r="E166" i="1"/>
  <c r="E167" i="1"/>
  <c r="E168" i="1"/>
  <c r="E169" i="1"/>
  <c r="E170" i="1"/>
  <c r="E171" i="1"/>
  <c r="E172" i="1"/>
  <c r="E173" i="1"/>
  <c r="E174" i="1"/>
  <c r="E175" i="1"/>
  <c r="E176" i="1"/>
  <c r="E180" i="1"/>
  <c r="E186" i="1"/>
  <c r="G186" i="1"/>
  <c r="E181" i="1"/>
  <c r="E182" i="1"/>
  <c r="E183" i="1"/>
  <c r="E184" i="1"/>
  <c r="E185" i="1"/>
  <c r="E189" i="1"/>
  <c r="E190" i="1"/>
  <c r="E191" i="1"/>
  <c r="E197" i="1"/>
  <c r="G197" i="1"/>
  <c r="E192" i="1"/>
  <c r="E193" i="1"/>
  <c r="E194" i="1"/>
  <c r="E195" i="1"/>
  <c r="E196" i="1"/>
  <c r="E86" i="12"/>
  <c r="E85" i="12"/>
  <c r="E84" i="12"/>
  <c r="E83" i="12"/>
  <c r="E82" i="12"/>
  <c r="E81" i="12"/>
  <c r="E61" i="12"/>
  <c r="E60" i="12"/>
  <c r="E59" i="12"/>
  <c r="E58" i="12"/>
  <c r="E57" i="12"/>
  <c r="E56" i="12"/>
  <c r="E48" i="12"/>
  <c r="E47" i="12"/>
  <c r="E46" i="12"/>
  <c r="E45" i="12"/>
  <c r="E38" i="12"/>
  <c r="E4" i="12"/>
  <c r="E5" i="12"/>
  <c r="E6" i="12"/>
  <c r="E7" i="12"/>
  <c r="E8" i="12"/>
  <c r="E11" i="12"/>
  <c r="E12" i="12"/>
  <c r="E13" i="12"/>
  <c r="E14" i="12"/>
  <c r="E15" i="12"/>
  <c r="E16" i="12"/>
  <c r="E18" i="12"/>
  <c r="E22" i="12"/>
  <c r="E23" i="12"/>
  <c r="E24" i="12"/>
  <c r="E25" i="12"/>
  <c r="E26" i="12"/>
  <c r="E27" i="12"/>
  <c r="E28" i="12"/>
  <c r="E32" i="12"/>
  <c r="E33" i="12"/>
  <c r="G33" i="12"/>
  <c r="E36" i="12"/>
  <c r="E37" i="12"/>
  <c r="E39" i="12"/>
  <c r="E40" i="12"/>
  <c r="E41" i="12"/>
  <c r="E65" i="12"/>
  <c r="E66" i="12"/>
  <c r="E67" i="12"/>
  <c r="E71" i="12"/>
  <c r="E72" i="12"/>
  <c r="E73" i="12"/>
  <c r="E74" i="12"/>
  <c r="E75" i="12"/>
  <c r="E76" i="12"/>
  <c r="E77" i="12"/>
  <c r="E90" i="12"/>
  <c r="E91" i="12"/>
  <c r="E92" i="12"/>
  <c r="E93" i="12"/>
  <c r="E94" i="12"/>
  <c r="E95" i="12"/>
  <c r="E111" i="12"/>
  <c r="E112" i="12"/>
  <c r="E113" i="12"/>
  <c r="E114" i="12"/>
  <c r="E115" i="12"/>
  <c r="E119" i="12"/>
  <c r="E120" i="12"/>
  <c r="E121" i="12"/>
  <c r="E122" i="12"/>
  <c r="E123" i="12"/>
  <c r="E124" i="12"/>
  <c r="E125" i="12"/>
  <c r="E126" i="12"/>
  <c r="E127" i="12"/>
  <c r="E128" i="12"/>
  <c r="E129" i="12"/>
  <c r="E130" i="12"/>
  <c r="E134" i="12"/>
  <c r="E135" i="12"/>
  <c r="E136" i="12"/>
  <c r="E137" i="12"/>
  <c r="E138" i="12"/>
  <c r="E142" i="12"/>
  <c r="E145" i="12"/>
  <c r="G145" i="12"/>
  <c r="E143" i="12"/>
  <c r="E144" i="12"/>
  <c r="E148" i="12"/>
  <c r="E149" i="12"/>
  <c r="G149" i="12"/>
  <c r="E152" i="12"/>
  <c r="E153" i="12"/>
  <c r="E154" i="12"/>
  <c r="E160" i="12"/>
  <c r="E161" i="12"/>
  <c r="E162" i="12"/>
  <c r="E163" i="12"/>
  <c r="E164" i="12"/>
  <c r="E165" i="12"/>
  <c r="E166" i="12"/>
  <c r="E167" i="12"/>
  <c r="E168" i="12"/>
  <c r="E169" i="12"/>
  <c r="E170" i="12"/>
  <c r="E171" i="12"/>
  <c r="E175" i="12"/>
  <c r="E176" i="12"/>
  <c r="E177" i="12"/>
  <c r="E178" i="12"/>
  <c r="E182" i="12"/>
  <c r="E183" i="12"/>
  <c r="E184" i="12"/>
  <c r="E185" i="12"/>
  <c r="E186" i="12"/>
  <c r="E187" i="12"/>
  <c r="E99" i="12"/>
  <c r="E102" i="12"/>
  <c r="G102" i="12"/>
  <c r="E100" i="12"/>
  <c r="E101" i="12"/>
  <c r="E105" i="1"/>
  <c r="G105" i="1"/>
  <c r="E71" i="1"/>
  <c r="G71" i="1"/>
  <c r="E9" i="1"/>
  <c r="G9" i="1"/>
  <c r="E201" i="1"/>
  <c r="G19" i="1"/>
  <c r="G201" i="1"/>
  <c r="E49" i="12"/>
  <c r="G49" i="12"/>
  <c r="E19" i="12"/>
  <c r="G19" i="12"/>
  <c r="E96" i="12"/>
  <c r="G96" i="12"/>
  <c r="E139" i="12"/>
  <c r="G139" i="12"/>
  <c r="E68" i="12"/>
  <c r="G68" i="12"/>
  <c r="E155" i="12"/>
  <c r="G155" i="12"/>
  <c r="E116" i="12"/>
  <c r="G116" i="12"/>
  <c r="E188" i="12"/>
  <c r="G188" i="12"/>
  <c r="E179" i="12"/>
  <c r="G179" i="12"/>
  <c r="E29" i="12"/>
  <c r="G29" i="12"/>
  <c r="E42" i="12"/>
  <c r="G42" i="12"/>
  <c r="E87" i="12"/>
  <c r="G87" i="12"/>
  <c r="E78" i="12"/>
  <c r="G78" i="12"/>
  <c r="E172" i="12"/>
  <c r="G172" i="12"/>
  <c r="E9" i="12"/>
  <c r="E131" i="12"/>
  <c r="G131" i="12"/>
  <c r="E62" i="12"/>
  <c r="G62" i="12"/>
  <c r="E193" i="12"/>
  <c r="G9" i="12"/>
  <c r="G193" i="12"/>
</calcChain>
</file>

<file path=xl/sharedStrings.xml><?xml version="1.0" encoding="utf-8"?>
<sst xmlns="http://schemas.openxmlformats.org/spreadsheetml/2006/main" count="673" uniqueCount="320">
  <si>
    <t>Restaurant</t>
  </si>
  <si>
    <t>coffee</t>
  </si>
  <si>
    <t xml:space="preserve"># weeks </t>
  </si>
  <si>
    <t>$$$$$</t>
  </si>
  <si>
    <t>Yearly Total</t>
  </si>
  <si>
    <t>coffee &amp; roll</t>
  </si>
  <si>
    <t>full breakfast</t>
  </si>
  <si>
    <t>lunch / dinner</t>
  </si>
  <si>
    <t>supper</t>
  </si>
  <si>
    <t>candy bar</t>
  </si>
  <si>
    <t>pop</t>
  </si>
  <si>
    <t>chips</t>
  </si>
  <si>
    <t>pizza</t>
  </si>
  <si>
    <t>gas</t>
  </si>
  <si>
    <t>$/gal</t>
  </si>
  <si>
    <t># gals/wk</t>
  </si>
  <si>
    <t>Auto</t>
  </si>
  <si>
    <t>oil change</t>
  </si>
  <si>
    <t>wash</t>
  </si>
  <si>
    <t>ave. repair</t>
  </si>
  <si>
    <t>new tires</t>
  </si>
  <si>
    <t>tire repair</t>
  </si>
  <si>
    <t>new vehicle</t>
  </si>
  <si>
    <t>misc.</t>
  </si>
  <si>
    <t># / month</t>
  </si>
  <si>
    <t>Lodging</t>
  </si>
  <si>
    <t>$ / day</t>
  </si>
  <si>
    <t>Retail</t>
  </si>
  <si>
    <t>$$$$</t>
  </si>
  <si>
    <t>$ / month</t>
  </si>
  <si>
    <t># months</t>
  </si>
  <si>
    <t>clothes</t>
  </si>
  <si>
    <t>cards &amp; gifts</t>
  </si>
  <si>
    <t>Home Improv. Labor</t>
  </si>
  <si>
    <t xml:space="preserve">ave plumbing job </t>
  </si>
  <si>
    <t>Home Improv. Mat.</t>
  </si>
  <si>
    <t>new house</t>
  </si>
  <si>
    <t xml:space="preserve">  $ / hr</t>
  </si>
  <si>
    <t>garage</t>
  </si>
  <si>
    <t>kitchen remodel</t>
  </si>
  <si>
    <t>bathroom</t>
  </si>
  <si>
    <t>addition to house</t>
  </si>
  <si>
    <t>total $ of mat.</t>
  </si>
  <si>
    <t>Groceries</t>
  </si>
  <si>
    <t>family</t>
  </si>
  <si>
    <t>health &amp; beauty prod.</t>
  </si>
  <si>
    <t>household products</t>
  </si>
  <si>
    <t>Hair Salon</t>
  </si>
  <si>
    <t>hair cut</t>
  </si>
  <si>
    <t>perm</t>
  </si>
  <si>
    <t>hair products</t>
  </si>
  <si>
    <t>nails - fills</t>
  </si>
  <si>
    <t>nails - full sets</t>
  </si>
  <si>
    <t>hair color</t>
  </si>
  <si>
    <t>tanning</t>
  </si>
  <si>
    <t>Financials</t>
  </si>
  <si>
    <t>car loan</t>
  </si>
  <si>
    <t>business loan</t>
  </si>
  <si>
    <t>operating loan</t>
  </si>
  <si>
    <t>college loan</t>
  </si>
  <si>
    <t>misc. loan</t>
  </si>
  <si>
    <t>Insurance</t>
  </si>
  <si>
    <t>$ / year</t>
  </si>
  <si>
    <t>car</t>
  </si>
  <si>
    <t>house</t>
  </si>
  <si>
    <t>crop (Federal)</t>
  </si>
  <si>
    <t>hail</t>
  </si>
  <si>
    <t>business</t>
  </si>
  <si>
    <t>Taxes</t>
  </si>
  <si>
    <t>real estate</t>
  </si>
  <si>
    <t>city</t>
  </si>
  <si>
    <t>Utilities</t>
  </si>
  <si>
    <t xml:space="preserve">$ / month </t>
  </si>
  <si>
    <t>water</t>
  </si>
  <si>
    <t>sewer</t>
  </si>
  <si>
    <t>electric</t>
  </si>
  <si>
    <t>gas or propane</t>
  </si>
  <si>
    <t>Professional Service</t>
  </si>
  <si>
    <t>dentist</t>
  </si>
  <si>
    <t>doctor</t>
  </si>
  <si>
    <t>lawyer</t>
  </si>
  <si>
    <t>surveyor</t>
  </si>
  <si>
    <t>garbage</t>
  </si>
  <si>
    <t>abstracter</t>
  </si>
  <si>
    <t>accountants</t>
  </si>
  <si>
    <t>telephone</t>
  </si>
  <si>
    <t>computer</t>
  </si>
  <si>
    <t>furniture</t>
  </si>
  <si>
    <t>Communication</t>
  </si>
  <si>
    <t>newspaper</t>
  </si>
  <si>
    <t>internet</t>
  </si>
  <si>
    <t>cable</t>
  </si>
  <si>
    <t>Transportation</t>
  </si>
  <si>
    <t>healthcare(nursing hm</t>
  </si>
  <si>
    <t>photographer</t>
  </si>
  <si>
    <t>dry cleaners</t>
  </si>
  <si>
    <t>Daycare</t>
  </si>
  <si>
    <t>#  months</t>
  </si>
  <si>
    <t>#  month</t>
  </si>
  <si>
    <t>$ / months</t>
  </si>
  <si>
    <t>bus</t>
  </si>
  <si>
    <t>trucking</t>
  </si>
  <si>
    <t>created by Brian Gion</t>
  </si>
  <si>
    <t>Entertainment</t>
  </si>
  <si>
    <t>$ /month</t>
  </si>
  <si>
    <t>gambling</t>
  </si>
  <si>
    <t>lounge/night clubs</t>
  </si>
  <si>
    <t># / months</t>
  </si>
  <si>
    <t xml:space="preserve">interest/ year  </t>
  </si>
  <si>
    <t>Yearly Totals</t>
  </si>
  <si>
    <t>Agriculture</t>
  </si>
  <si>
    <t>$ / acre</t>
  </si>
  <si>
    <t># of acres</t>
  </si>
  <si>
    <t>Livestock</t>
  </si>
  <si>
    <t>$ / head</t>
  </si>
  <si>
    <t># / head</t>
  </si>
  <si>
    <t>cow - calf</t>
  </si>
  <si>
    <t>sheep</t>
  </si>
  <si>
    <t>swine</t>
  </si>
  <si>
    <t>exotic</t>
  </si>
  <si>
    <t>Crops</t>
  </si>
  <si>
    <t>small grains</t>
  </si>
  <si>
    <t>row crops</t>
  </si>
  <si>
    <t>specialty</t>
  </si>
  <si>
    <t>hay</t>
  </si>
  <si>
    <t>dairy</t>
  </si>
  <si>
    <t>other</t>
  </si>
  <si>
    <t>background or feeder</t>
  </si>
  <si>
    <t>Convenience</t>
  </si>
  <si>
    <t xml:space="preserve">ave carpentry job </t>
  </si>
  <si>
    <t>ave electrical job.</t>
  </si>
  <si>
    <t>mortgage loan</t>
  </si>
  <si>
    <t>veterinary</t>
  </si>
  <si>
    <t>Note:</t>
  </si>
  <si>
    <t>Coop, Elevator</t>
  </si>
  <si>
    <t>fuel</t>
  </si>
  <si>
    <t>tools</t>
  </si>
  <si>
    <t>chemical</t>
  </si>
  <si>
    <t>grain cleaning</t>
  </si>
  <si>
    <t>grain storage</t>
  </si>
  <si>
    <t>seed</t>
  </si>
  <si>
    <t>mechanic work</t>
  </si>
  <si>
    <t>feed</t>
  </si>
  <si>
    <t>livestock supplies</t>
  </si>
  <si>
    <t>pet supplies</t>
  </si>
  <si>
    <t>other, misc.</t>
  </si>
  <si>
    <t>fertilizer</t>
  </si>
  <si>
    <t>Total Impact</t>
  </si>
  <si>
    <t xml:space="preserve">                 Total</t>
  </si>
  <si>
    <t># gals/week</t>
  </si>
  <si>
    <t>$/gallon</t>
  </si>
  <si>
    <t>#days/wk or mnth</t>
  </si>
  <si>
    <t>#weeks - months</t>
  </si>
  <si>
    <t xml:space="preserve">           Instructions and Use Explanations</t>
  </si>
  <si>
    <r>
      <t>Column C</t>
    </r>
    <r>
      <rPr>
        <sz val="10"/>
        <rFont val="Arial"/>
      </rPr>
      <t xml:space="preserve"> input the number value for days per week or month this service is</t>
    </r>
  </si>
  <si>
    <t xml:space="preserve">used. </t>
  </si>
  <si>
    <r>
      <t xml:space="preserve">Column D </t>
    </r>
    <r>
      <rPr>
        <sz val="10"/>
        <rFont val="Arial"/>
        <family val="2"/>
      </rPr>
      <t>input the number value for the weeks or months this service is used.</t>
    </r>
  </si>
  <si>
    <r>
      <t xml:space="preserve">are the number of gallons used per week </t>
    </r>
    <r>
      <rPr>
        <b/>
        <sz val="10"/>
        <rFont val="Arial"/>
        <family val="2"/>
      </rPr>
      <t>(C)</t>
    </r>
    <r>
      <rPr>
        <sz val="10"/>
        <rFont val="Arial"/>
      </rPr>
      <t xml:space="preserve"> and total number of weeks </t>
    </r>
    <r>
      <rPr>
        <b/>
        <sz val="10"/>
        <rFont val="Arial"/>
        <family val="2"/>
      </rPr>
      <t>(D)</t>
    </r>
    <r>
      <rPr>
        <sz val="10"/>
        <rFont val="Arial"/>
      </rPr>
      <t>.</t>
    </r>
  </si>
  <si>
    <r>
      <t>Comment:</t>
    </r>
    <r>
      <rPr>
        <sz val="10"/>
        <rFont val="Arial"/>
        <family val="2"/>
      </rPr>
      <t xml:space="preserve"> There will be times a person will use a service more or less at</t>
    </r>
  </si>
  <si>
    <t>different times of the year.  You can average it out over a year to figure number</t>
  </si>
  <si>
    <t>number of customers (with similar habits) lost or gained through good or bad</t>
  </si>
  <si>
    <t xml:space="preserve">service.  </t>
  </si>
  <si>
    <r>
      <t xml:space="preserve">values for Columns C &amp; D.  Column E </t>
    </r>
    <r>
      <rPr>
        <sz val="10"/>
        <rFont val="Arial"/>
        <family val="2"/>
      </rPr>
      <t>equals the yearly totals</t>
    </r>
  </si>
  <si>
    <r>
      <t>Total Impact:</t>
    </r>
    <r>
      <rPr>
        <sz val="10"/>
        <rFont val="Arial"/>
        <family val="2"/>
      </rPr>
      <t xml:space="preserve"> Is the sum of yearly totals multiplied by the customer multiplier</t>
    </r>
  </si>
  <si>
    <t>number.</t>
  </si>
  <si>
    <r>
      <t>Convenience</t>
    </r>
    <r>
      <rPr>
        <b/>
        <sz val="10"/>
        <rFont val="Arial"/>
        <family val="2"/>
      </rPr>
      <t>-</t>
    </r>
    <r>
      <rPr>
        <sz val="10"/>
        <rFont val="Arial"/>
        <family val="2"/>
      </rPr>
      <t xml:space="preserve">follow the same instructions except for </t>
    </r>
    <r>
      <rPr>
        <b/>
        <sz val="10"/>
        <rFont val="Arial"/>
        <family val="2"/>
      </rPr>
      <t>Row 18, Columns C &amp; D</t>
    </r>
  </si>
  <si>
    <t>purchased.</t>
  </si>
  <si>
    <r>
      <t>Comment:</t>
    </r>
    <r>
      <rPr>
        <sz val="10"/>
        <rFont val="Arial"/>
        <family val="2"/>
      </rPr>
      <t xml:space="preserve"> If the service is used or item purchased once a year you need only</t>
    </r>
  </si>
  <si>
    <r>
      <t xml:space="preserve">to enter the dollar amount in </t>
    </r>
    <r>
      <rPr>
        <b/>
        <sz val="10"/>
        <rFont val="Arial"/>
        <family val="2"/>
      </rPr>
      <t xml:space="preserve">Column B </t>
    </r>
    <r>
      <rPr>
        <sz val="10"/>
        <rFont val="Arial"/>
        <family val="2"/>
      </rPr>
      <t xml:space="preserve">and leave </t>
    </r>
    <r>
      <rPr>
        <b/>
        <sz val="10"/>
        <rFont val="Arial"/>
        <family val="2"/>
      </rPr>
      <t xml:space="preserve">Columns C &amp; D </t>
    </r>
    <r>
      <rPr>
        <sz val="10"/>
        <rFont val="Arial"/>
        <family val="2"/>
      </rPr>
      <t>blank.</t>
    </r>
  </si>
  <si>
    <t>except when figuring multiple rooms. Example seminars, conventions etc.</t>
  </si>
  <si>
    <t># of days/ year</t>
  </si>
  <si>
    <r>
      <t xml:space="preserve">#  people/ year </t>
    </r>
    <r>
      <rPr>
        <b/>
        <sz val="10"/>
        <color indexed="10"/>
        <rFont val="Arial"/>
        <family val="2"/>
      </rPr>
      <t>**</t>
    </r>
  </si>
  <si>
    <r>
      <t>Note:</t>
    </r>
    <r>
      <rPr>
        <sz val="10"/>
        <rFont val="Arial"/>
        <family val="2"/>
      </rPr>
      <t xml:space="preserve"> Items like furniture which maybe purchased only once a year</t>
    </r>
  </si>
  <si>
    <t>Column C.</t>
  </si>
  <si>
    <r>
      <t xml:space="preserve">use the full dollar amount in </t>
    </r>
    <r>
      <rPr>
        <b/>
        <sz val="10"/>
        <rFont val="Arial"/>
        <family val="2"/>
      </rPr>
      <t>Column B</t>
    </r>
    <r>
      <rPr>
        <sz val="10"/>
        <rFont val="Arial"/>
        <family val="2"/>
      </rPr>
      <t xml:space="preserve"> and the </t>
    </r>
    <r>
      <rPr>
        <b/>
        <sz val="10"/>
        <rFont val="Arial"/>
        <family val="2"/>
      </rPr>
      <t>number 1</t>
    </r>
    <r>
      <rPr>
        <sz val="10"/>
        <rFont val="Arial"/>
        <family val="2"/>
      </rPr>
      <t xml:space="preserve"> in</t>
    </r>
  </si>
  <si>
    <t># months/ year</t>
  </si>
  <si>
    <t>cards, gifts, flowers</t>
  </si>
  <si>
    <t># hours/ job</t>
  </si>
  <si>
    <t># of jobs/ year</t>
  </si>
  <si>
    <t xml:space="preserve"> #projects/ year</t>
  </si>
  <si>
    <t>#/year - #months</t>
  </si>
  <si>
    <t>number value for each service used or item purchased.</t>
  </si>
  <si>
    <r>
      <t xml:space="preserve">Ex. </t>
    </r>
    <r>
      <rPr>
        <b/>
        <sz val="10"/>
        <color indexed="8"/>
        <rFont val="Arial"/>
        <family val="2"/>
      </rPr>
      <t>h</t>
    </r>
    <r>
      <rPr>
        <b/>
        <sz val="10"/>
        <rFont val="Arial"/>
        <family val="2"/>
      </rPr>
      <t xml:space="preserve">air cut </t>
    </r>
    <r>
      <rPr>
        <b/>
        <sz val="10"/>
        <color indexed="10"/>
        <rFont val="Arial"/>
        <family val="2"/>
      </rPr>
      <t xml:space="preserve">- $14.00 column B  -  12 times a year column </t>
    </r>
    <r>
      <rPr>
        <b/>
        <sz val="10"/>
        <color indexed="8"/>
        <rFont val="Arial"/>
        <family val="2"/>
      </rPr>
      <t>D</t>
    </r>
  </si>
  <si>
    <r>
      <t xml:space="preserve">Ex. </t>
    </r>
    <r>
      <rPr>
        <b/>
        <sz val="10"/>
        <color indexed="8"/>
        <rFont val="Arial"/>
        <family val="2"/>
      </rPr>
      <t>tanning</t>
    </r>
    <r>
      <rPr>
        <b/>
        <sz val="10"/>
        <color indexed="10"/>
        <rFont val="Arial"/>
        <family val="2"/>
      </rPr>
      <t xml:space="preserve"> - $5.00 column B - 8 times per month column </t>
    </r>
    <r>
      <rPr>
        <b/>
        <sz val="10"/>
        <color indexed="8"/>
        <rFont val="Arial"/>
        <family val="2"/>
      </rPr>
      <t>C</t>
    </r>
  </si>
  <si>
    <r>
      <t xml:space="preserve">12 months column </t>
    </r>
    <r>
      <rPr>
        <b/>
        <sz val="10"/>
        <color indexed="8"/>
        <rFont val="Arial"/>
        <family val="2"/>
      </rPr>
      <t>D</t>
    </r>
    <r>
      <rPr>
        <b/>
        <sz val="10"/>
        <color indexed="10"/>
        <rFont val="Arial"/>
        <family val="2"/>
      </rPr>
      <t>.</t>
    </r>
  </si>
  <si>
    <t xml:space="preserve">  # of loans</t>
  </si>
  <si>
    <t xml:space="preserve">Note: For this section Columns C &amp; D will or will not have a   </t>
  </si>
  <si>
    <r>
      <t xml:space="preserve">multiple loans for each item.  If this is the case, the value for </t>
    </r>
    <r>
      <rPr>
        <b/>
        <sz val="10"/>
        <rFont val="Arial"/>
        <family val="2"/>
      </rPr>
      <t>Column B</t>
    </r>
    <r>
      <rPr>
        <sz val="10"/>
        <rFont val="Arial"/>
      </rPr>
      <t xml:space="preserve"> would </t>
    </r>
  </si>
  <si>
    <t>be an average of all the loans interest values.</t>
  </si>
  <si>
    <r>
      <t xml:space="preserve">Insurance: </t>
    </r>
    <r>
      <rPr>
        <b/>
        <sz val="10"/>
        <rFont val="Arial"/>
        <family val="2"/>
      </rPr>
      <t xml:space="preserve">Column B </t>
    </r>
    <r>
      <rPr>
        <sz val="10"/>
        <rFont val="Arial"/>
        <family val="2"/>
      </rPr>
      <t>enter the total dollar amount spent on insurance for that</t>
    </r>
  </si>
  <si>
    <t xml:space="preserve">year for each item.  If there is more than one item (ex. Cars) enter the combine </t>
  </si>
  <si>
    <t xml:space="preserve"> yearly total of all the cars.</t>
  </si>
  <si>
    <r>
      <t xml:space="preserve">Taxes: </t>
    </r>
    <r>
      <rPr>
        <b/>
        <sz val="10"/>
        <rFont val="Arial"/>
        <family val="2"/>
      </rPr>
      <t xml:space="preserve">Column B </t>
    </r>
    <r>
      <rPr>
        <sz val="10"/>
        <rFont val="Arial"/>
        <family val="2"/>
      </rPr>
      <t>enter the total yearly dollar amount.</t>
    </r>
  </si>
  <si>
    <r>
      <t xml:space="preserve">Financials: </t>
    </r>
    <r>
      <rPr>
        <b/>
        <sz val="10"/>
        <color indexed="8"/>
        <rFont val="Arial"/>
        <family val="2"/>
      </rPr>
      <t xml:space="preserve">Column B </t>
    </r>
    <r>
      <rPr>
        <sz val="10"/>
        <color indexed="8"/>
        <rFont val="Arial"/>
        <family val="2"/>
      </rPr>
      <t>enter the total interest for each loan for the year.</t>
    </r>
  </si>
  <si>
    <r>
      <t>Hair Salon:</t>
    </r>
    <r>
      <rPr>
        <b/>
        <sz val="10"/>
        <rFont val="Arial"/>
        <family val="2"/>
      </rPr>
      <t xml:space="preserve"> Column B </t>
    </r>
    <r>
      <rPr>
        <sz val="10"/>
        <rFont val="Arial"/>
        <family val="2"/>
      </rPr>
      <t>enter the dollar value of the service or item.</t>
    </r>
  </si>
  <si>
    <r>
      <t xml:space="preserve">Groceries: </t>
    </r>
    <r>
      <rPr>
        <b/>
        <sz val="10"/>
        <rFont val="Arial"/>
        <family val="2"/>
      </rPr>
      <t xml:space="preserve"> Column B</t>
    </r>
    <r>
      <rPr>
        <sz val="10"/>
        <rFont val="Arial"/>
        <family val="2"/>
      </rPr>
      <t xml:space="preserve"> enter the dollar amount spent per month.</t>
    </r>
  </si>
  <si>
    <r>
      <t xml:space="preserve">Home Improvement (Materials): </t>
    </r>
    <r>
      <rPr>
        <b/>
        <sz val="10"/>
        <rFont val="Arial"/>
        <family val="2"/>
      </rPr>
      <t>Column B</t>
    </r>
    <r>
      <rPr>
        <sz val="10"/>
        <rFont val="Arial"/>
        <family val="2"/>
      </rPr>
      <t xml:space="preserve"> enter the total dollars per project.</t>
    </r>
  </si>
  <si>
    <r>
      <t xml:space="preserve">Home Improvement (Labor): </t>
    </r>
    <r>
      <rPr>
        <b/>
        <sz val="10"/>
        <rFont val="Arial"/>
        <family val="2"/>
      </rPr>
      <t>Column B</t>
    </r>
    <r>
      <rPr>
        <sz val="10"/>
        <rFont val="Arial"/>
        <family val="2"/>
      </rPr>
      <t xml:space="preserve"> enter the dollar per hour of the service.</t>
    </r>
  </si>
  <si>
    <r>
      <t>Auto:</t>
    </r>
    <r>
      <rPr>
        <b/>
        <sz val="10"/>
        <rFont val="Arial"/>
        <family val="2"/>
      </rPr>
      <t xml:space="preserve"> Column B</t>
    </r>
    <r>
      <rPr>
        <sz val="10"/>
        <rFont val="Arial"/>
        <family val="2"/>
      </rPr>
      <t xml:space="preserve"> enter the dollar value of item or service.</t>
    </r>
  </si>
  <si>
    <r>
      <t>Rest.</t>
    </r>
    <r>
      <rPr>
        <sz val="10"/>
        <rFont val="Arial"/>
      </rPr>
      <t xml:space="preserve"> Enter the dollar value for each item in </t>
    </r>
    <r>
      <rPr>
        <b/>
        <sz val="10"/>
        <rFont val="Arial"/>
        <family val="2"/>
      </rPr>
      <t>Column B</t>
    </r>
    <r>
      <rPr>
        <sz val="10"/>
        <rFont val="Arial"/>
      </rPr>
      <t>. (ex. .80, 4.77) no $ sign</t>
    </r>
  </si>
  <si>
    <r>
      <t xml:space="preserve">Column C </t>
    </r>
    <r>
      <rPr>
        <sz val="10"/>
        <rFont val="Arial"/>
        <family val="2"/>
      </rPr>
      <t>enter the number of times per month the service is used or purchased.</t>
    </r>
  </si>
  <si>
    <r>
      <t xml:space="preserve">Lodging: </t>
    </r>
    <r>
      <rPr>
        <b/>
        <sz val="10"/>
        <rFont val="Arial"/>
        <family val="2"/>
      </rPr>
      <t xml:space="preserve">Column B </t>
    </r>
    <r>
      <rPr>
        <sz val="10"/>
        <rFont val="Arial"/>
        <family val="2"/>
      </rPr>
      <t>enter the dollar per day amount.</t>
    </r>
  </si>
  <si>
    <r>
      <t xml:space="preserve">Column C </t>
    </r>
    <r>
      <rPr>
        <sz val="10"/>
        <rFont val="Arial"/>
        <family val="2"/>
      </rPr>
      <t>enter the average number of days of the stay per person per year.</t>
    </r>
  </si>
  <si>
    <r>
      <t xml:space="preserve">Column D </t>
    </r>
    <r>
      <rPr>
        <sz val="10"/>
        <rFont val="Arial"/>
        <family val="2"/>
      </rPr>
      <t>enter number of people booking a room.</t>
    </r>
    <r>
      <rPr>
        <b/>
        <sz val="10"/>
        <rFont val="Arial"/>
        <family val="2"/>
      </rPr>
      <t xml:space="preserve"> </t>
    </r>
    <r>
      <rPr>
        <b/>
        <sz val="10"/>
        <color indexed="10"/>
        <rFont val="Arial"/>
        <family val="2"/>
      </rPr>
      <t>**The number 1 will be used</t>
    </r>
  </si>
  <si>
    <r>
      <t xml:space="preserve">Column D </t>
    </r>
    <r>
      <rPr>
        <sz val="10"/>
        <rFont val="Arial"/>
        <family val="2"/>
      </rPr>
      <t>enter the number of months during the year this service is used or</t>
    </r>
  </si>
  <si>
    <r>
      <t>Column C</t>
    </r>
    <r>
      <rPr>
        <sz val="10"/>
        <rFont val="Arial"/>
        <family val="2"/>
      </rPr>
      <t xml:space="preserve"> enter the number of months per year you purchase these items.</t>
    </r>
  </si>
  <si>
    <r>
      <t>Column C</t>
    </r>
    <r>
      <rPr>
        <sz val="10"/>
        <rFont val="Arial"/>
        <family val="2"/>
      </rPr>
      <t xml:space="preserve"> enter the number of hours per job.</t>
    </r>
  </si>
  <si>
    <r>
      <t>Column D</t>
    </r>
    <r>
      <rPr>
        <sz val="10"/>
        <rFont val="Arial"/>
        <family val="2"/>
      </rPr>
      <t xml:space="preserve"> enter the number of jobs per year.</t>
    </r>
  </si>
  <si>
    <r>
      <t>Column C</t>
    </r>
    <r>
      <rPr>
        <sz val="10"/>
        <rFont val="Arial"/>
        <family val="2"/>
      </rPr>
      <t xml:space="preserve"> enter the number of projects per year.</t>
    </r>
  </si>
  <si>
    <r>
      <t>Column C</t>
    </r>
    <r>
      <rPr>
        <sz val="10"/>
        <rFont val="Arial"/>
        <family val="2"/>
      </rPr>
      <t xml:space="preserve"> enter the number of months.</t>
    </r>
  </si>
  <si>
    <r>
      <t xml:space="preserve">Column C </t>
    </r>
    <r>
      <rPr>
        <sz val="10"/>
        <rFont val="Arial"/>
        <family val="2"/>
      </rPr>
      <t>enter the number of times per month this service is used or the item is</t>
    </r>
  </si>
  <si>
    <r>
      <t>Column D</t>
    </r>
    <r>
      <rPr>
        <sz val="10"/>
        <rFont val="Arial"/>
        <family val="2"/>
      </rPr>
      <t xml:space="preserve"> enter the number of times per year this service is used or the item is</t>
    </r>
  </si>
  <si>
    <r>
      <t xml:space="preserve">Column C </t>
    </r>
    <r>
      <rPr>
        <sz val="10"/>
        <rFont val="Arial"/>
        <family val="2"/>
      </rPr>
      <t>enter the number of loans.  This column could be used if there are</t>
    </r>
  </si>
  <si>
    <r>
      <t xml:space="preserve">Utilities: </t>
    </r>
    <r>
      <rPr>
        <b/>
        <sz val="10"/>
        <rFont val="Arial"/>
        <family val="2"/>
      </rPr>
      <t xml:space="preserve">Column B </t>
    </r>
    <r>
      <rPr>
        <sz val="10"/>
        <rFont val="Arial"/>
        <family val="2"/>
      </rPr>
      <t>enter dollar value spent per month.</t>
    </r>
  </si>
  <si>
    <r>
      <t xml:space="preserve">Example garbage $75.00 per quarter enter </t>
    </r>
    <r>
      <rPr>
        <b/>
        <sz val="10"/>
        <rFont val="Arial"/>
        <family val="2"/>
      </rPr>
      <t>4</t>
    </r>
    <r>
      <rPr>
        <sz val="10"/>
        <color indexed="10"/>
        <rFont val="Arial"/>
        <family val="2"/>
      </rPr>
      <t xml:space="preserve"> for the number of months.</t>
    </r>
  </si>
  <si>
    <r>
      <t xml:space="preserve">Professional Services: </t>
    </r>
    <r>
      <rPr>
        <b/>
        <sz val="10"/>
        <color indexed="8"/>
        <rFont val="Arial"/>
        <family val="2"/>
      </rPr>
      <t>Column B</t>
    </r>
    <r>
      <rPr>
        <sz val="10"/>
        <color indexed="8"/>
        <rFont val="Arial"/>
        <family val="2"/>
      </rPr>
      <t xml:space="preserve"> enter the monthly or yearly dollar amount.</t>
    </r>
  </si>
  <si>
    <r>
      <t xml:space="preserve">Column C </t>
    </r>
    <r>
      <rPr>
        <sz val="10"/>
        <rFont val="Arial"/>
        <family val="2"/>
      </rPr>
      <t>enter the number of months the amount of column B is paid.</t>
    </r>
  </si>
  <si>
    <t>Note:  If the dollar amount in Column B is a yearly total</t>
  </si>
  <si>
    <t>leave Column C blank.</t>
  </si>
  <si>
    <t>$/month or year</t>
  </si>
  <si>
    <r>
      <t xml:space="preserve">Communication: </t>
    </r>
    <r>
      <rPr>
        <b/>
        <sz val="10"/>
        <rFont val="Arial"/>
        <family val="2"/>
      </rPr>
      <t xml:space="preserve">Column B </t>
    </r>
    <r>
      <rPr>
        <sz val="10"/>
        <rFont val="Arial"/>
        <family val="2"/>
      </rPr>
      <t>enter the monthly dollar amount.</t>
    </r>
  </si>
  <si>
    <r>
      <t xml:space="preserve">Column C </t>
    </r>
    <r>
      <rPr>
        <sz val="10"/>
        <rFont val="Arial"/>
        <family val="2"/>
      </rPr>
      <t>enter the number of months this service used.</t>
    </r>
  </si>
  <si>
    <r>
      <t xml:space="preserve">Transportation: </t>
    </r>
    <r>
      <rPr>
        <b/>
        <sz val="10"/>
        <rFont val="Arial"/>
        <family val="2"/>
      </rPr>
      <t>Column B</t>
    </r>
    <r>
      <rPr>
        <sz val="10"/>
        <rFont val="Arial"/>
        <family val="2"/>
      </rPr>
      <t xml:space="preserve"> enter the monthly dollar amount.</t>
    </r>
  </si>
  <si>
    <r>
      <t xml:space="preserve">Column C </t>
    </r>
    <r>
      <rPr>
        <sz val="10"/>
        <rFont val="Arial"/>
        <family val="2"/>
      </rPr>
      <t>enter number of months the service is used.</t>
    </r>
  </si>
  <si>
    <r>
      <t xml:space="preserve">Daycare: </t>
    </r>
    <r>
      <rPr>
        <b/>
        <sz val="10"/>
        <rFont val="Arial"/>
        <family val="2"/>
      </rPr>
      <t xml:space="preserve">Column B </t>
    </r>
    <r>
      <rPr>
        <sz val="10"/>
        <rFont val="Arial"/>
        <family val="2"/>
      </rPr>
      <t>enter the monthly dollar amount.</t>
    </r>
  </si>
  <si>
    <r>
      <t>Column C</t>
    </r>
    <r>
      <rPr>
        <sz val="10"/>
        <rFont val="Arial"/>
        <family val="2"/>
      </rPr>
      <t xml:space="preserve"> enter the number of months this service is used.</t>
    </r>
  </si>
  <si>
    <r>
      <t xml:space="preserve">Entertainment: </t>
    </r>
    <r>
      <rPr>
        <b/>
        <sz val="10"/>
        <rFont val="Arial"/>
        <family val="2"/>
      </rPr>
      <t xml:space="preserve">Column B </t>
    </r>
    <r>
      <rPr>
        <sz val="10"/>
        <rFont val="Arial"/>
        <family val="2"/>
      </rPr>
      <t>enter a monthly average dollar amount.</t>
    </r>
  </si>
  <si>
    <r>
      <t xml:space="preserve">Column C </t>
    </r>
    <r>
      <rPr>
        <sz val="10"/>
        <rFont val="Arial"/>
        <family val="2"/>
      </rPr>
      <t>enter the number which best represent the number of months</t>
    </r>
  </si>
  <si>
    <t xml:space="preserve">the activities are taken part of. </t>
  </si>
  <si>
    <t>AGRICULTURE:</t>
  </si>
  <si>
    <r>
      <t xml:space="preserve">use multiple figures to arrive at a dollar figure to enter in </t>
    </r>
    <r>
      <rPr>
        <b/>
        <sz val="10"/>
        <rFont val="Arial"/>
        <family val="2"/>
      </rPr>
      <t>Column B</t>
    </r>
    <r>
      <rPr>
        <sz val="10"/>
        <rFont val="Arial"/>
      </rPr>
      <t xml:space="preserve"> on the </t>
    </r>
    <r>
      <rPr>
        <b/>
        <sz val="10"/>
        <rFont val="Arial"/>
        <family val="2"/>
      </rPr>
      <t>Impact</t>
    </r>
    <r>
      <rPr>
        <sz val="10"/>
        <rFont val="Arial"/>
      </rPr>
      <t xml:space="preserve"> </t>
    </r>
  </si>
  <si>
    <r>
      <t>Calculator.</t>
    </r>
    <r>
      <rPr>
        <sz val="10"/>
        <rFont val="Arial"/>
      </rPr>
      <t xml:space="preserve"> Help tabs, which have spreadsheets, have been provided to assist</t>
    </r>
  </si>
  <si>
    <r>
      <t xml:space="preserve">in determining a final figure to use for the </t>
    </r>
    <r>
      <rPr>
        <b/>
        <sz val="10"/>
        <rFont val="Arial"/>
        <family val="2"/>
      </rPr>
      <t>Impact Calculator.</t>
    </r>
  </si>
  <si>
    <r>
      <t xml:space="preserve">Coop, Elevator: </t>
    </r>
    <r>
      <rPr>
        <b/>
        <sz val="10"/>
        <rFont val="Arial"/>
        <family val="2"/>
      </rPr>
      <t xml:space="preserve">Column B </t>
    </r>
    <r>
      <rPr>
        <sz val="10"/>
        <rFont val="Arial"/>
        <family val="2"/>
      </rPr>
      <t>enter the yearly dollar amount spent on the service or</t>
    </r>
  </si>
  <si>
    <t xml:space="preserve">item.  </t>
  </si>
  <si>
    <t>Note: Keep in mind if you use chemical, fertilizer, fuel, grain storage,</t>
  </si>
  <si>
    <t xml:space="preserve">grain cleaning, seed and insurance to figure the dollars per acre in the </t>
  </si>
  <si>
    <r>
      <t>Crop</t>
    </r>
    <r>
      <rPr>
        <b/>
        <sz val="10"/>
        <color indexed="10"/>
        <rFont val="Arial"/>
        <family val="2"/>
      </rPr>
      <t xml:space="preserve"> section the dollar value needs to be subtracted from the yearly</t>
    </r>
  </si>
  <si>
    <t xml:space="preserve">amount in the Coop and Elevator section.  This also pertains to the </t>
  </si>
  <si>
    <r>
      <t>Livestock</t>
    </r>
    <r>
      <rPr>
        <b/>
        <sz val="10"/>
        <color indexed="10"/>
        <rFont val="Arial"/>
        <family val="2"/>
      </rPr>
      <t xml:space="preserve"> section.  Feed, livestock supplies, insurance, fuel and any</t>
    </r>
  </si>
  <si>
    <t>other item needs to be subtracted out of the yearly amount.</t>
  </si>
  <si>
    <r>
      <t>Crops:</t>
    </r>
    <r>
      <rPr>
        <b/>
        <sz val="10"/>
        <rFont val="Arial"/>
        <family val="2"/>
      </rPr>
      <t xml:space="preserve"> Column B </t>
    </r>
    <r>
      <rPr>
        <sz val="10"/>
        <rFont val="Arial"/>
        <family val="2"/>
      </rPr>
      <t>enter dollars per acre.</t>
    </r>
  </si>
  <si>
    <r>
      <t>Column C</t>
    </r>
    <r>
      <rPr>
        <sz val="10"/>
        <rFont val="Arial"/>
        <family val="2"/>
      </rPr>
      <t xml:space="preserve"> enter total number of acres.</t>
    </r>
  </si>
  <si>
    <r>
      <t xml:space="preserve">Livestock: </t>
    </r>
    <r>
      <rPr>
        <b/>
        <sz val="10"/>
        <rFont val="Arial"/>
        <family val="2"/>
      </rPr>
      <t xml:space="preserve">Column B </t>
    </r>
    <r>
      <rPr>
        <sz val="10"/>
        <rFont val="Arial"/>
        <family val="2"/>
      </rPr>
      <t>enter dollars per head.</t>
    </r>
  </si>
  <si>
    <r>
      <t xml:space="preserve">** </t>
    </r>
    <r>
      <rPr>
        <b/>
        <sz val="10"/>
        <rFont val="Arial"/>
        <family val="2"/>
      </rPr>
      <t>Use</t>
    </r>
    <r>
      <rPr>
        <sz val="10"/>
        <rFont val="Arial"/>
        <family val="2"/>
      </rPr>
      <t xml:space="preserve"> help tab cow-calf cal.</t>
    </r>
  </si>
  <si>
    <r>
      <t>*</t>
    </r>
    <r>
      <rPr>
        <b/>
        <sz val="10"/>
        <rFont val="Arial"/>
        <family val="2"/>
      </rPr>
      <t xml:space="preserve"> Use</t>
    </r>
    <r>
      <rPr>
        <sz val="10"/>
        <rFont val="Arial"/>
        <family val="2"/>
      </rPr>
      <t xml:space="preserve"> help tab calf cal.</t>
    </r>
  </si>
  <si>
    <r>
      <t>sheep</t>
    </r>
    <r>
      <rPr>
        <b/>
        <sz val="10"/>
        <color indexed="11"/>
        <rFont val="Arial"/>
        <family val="2"/>
      </rPr>
      <t>***</t>
    </r>
  </si>
  <si>
    <r>
      <t>background or feeder</t>
    </r>
    <r>
      <rPr>
        <b/>
        <sz val="10"/>
        <color indexed="10"/>
        <rFont val="Arial"/>
        <family val="2"/>
      </rPr>
      <t>*</t>
    </r>
  </si>
  <si>
    <r>
      <t>cow - calf</t>
    </r>
    <r>
      <rPr>
        <sz val="10"/>
        <color indexed="10"/>
        <rFont val="Arial"/>
        <family val="2"/>
      </rPr>
      <t xml:space="preserve"> </t>
    </r>
    <r>
      <rPr>
        <b/>
        <sz val="10"/>
        <color indexed="10"/>
        <rFont val="Arial"/>
        <family val="2"/>
      </rPr>
      <t>**</t>
    </r>
  </si>
  <si>
    <r>
      <t>***</t>
    </r>
    <r>
      <rPr>
        <b/>
        <sz val="10"/>
        <rFont val="Arial"/>
        <family val="2"/>
      </rPr>
      <t xml:space="preserve"> Use</t>
    </r>
    <r>
      <rPr>
        <sz val="10"/>
        <rFont val="Arial"/>
        <family val="2"/>
      </rPr>
      <t xml:space="preserve"> help tab ewe flock &amp; fdr lamb.</t>
    </r>
  </si>
  <si>
    <r>
      <t xml:space="preserve">dairy </t>
    </r>
    <r>
      <rPr>
        <b/>
        <sz val="10"/>
        <color indexed="11"/>
        <rFont val="Arial"/>
        <family val="2"/>
      </rPr>
      <t>**</t>
    </r>
  </si>
  <si>
    <r>
      <t xml:space="preserve">swine </t>
    </r>
    <r>
      <rPr>
        <b/>
        <sz val="10"/>
        <color indexed="11"/>
        <rFont val="Arial"/>
        <family val="2"/>
      </rPr>
      <t>*</t>
    </r>
  </si>
  <si>
    <r>
      <t xml:space="preserve">*  </t>
    </r>
    <r>
      <rPr>
        <b/>
        <sz val="10"/>
        <rFont val="Arial"/>
        <family val="2"/>
      </rPr>
      <t xml:space="preserve">Use </t>
    </r>
    <r>
      <rPr>
        <sz val="10"/>
        <rFont val="Arial"/>
        <family val="2"/>
      </rPr>
      <t>help tab swine</t>
    </r>
  </si>
  <si>
    <r>
      <t>**</t>
    </r>
    <r>
      <rPr>
        <b/>
        <sz val="10"/>
        <rFont val="Arial"/>
        <family val="2"/>
      </rPr>
      <t xml:space="preserve"> Use </t>
    </r>
    <r>
      <rPr>
        <sz val="10"/>
        <rFont val="Arial"/>
        <family val="2"/>
      </rPr>
      <t>help</t>
    </r>
    <r>
      <rPr>
        <b/>
        <sz val="10"/>
        <rFont val="Arial"/>
        <family val="2"/>
      </rPr>
      <t xml:space="preserve"> </t>
    </r>
    <r>
      <rPr>
        <sz val="10"/>
        <rFont val="Arial"/>
        <family val="2"/>
      </rPr>
      <t>tab dairy.</t>
    </r>
  </si>
  <si>
    <r>
      <t xml:space="preserve">Column C </t>
    </r>
    <r>
      <rPr>
        <sz val="10"/>
        <rFont val="Arial"/>
        <family val="2"/>
      </rPr>
      <t>enter number of head.</t>
    </r>
  </si>
  <si>
    <r>
      <t>Retail:</t>
    </r>
    <r>
      <rPr>
        <b/>
        <sz val="10"/>
        <rFont val="Arial"/>
        <family val="2"/>
      </rPr>
      <t xml:space="preserve"> Column B</t>
    </r>
    <r>
      <rPr>
        <sz val="10"/>
        <rFont val="Arial"/>
        <family val="2"/>
      </rPr>
      <t xml:space="preserve"> enter the average dollar amount spent for each item per month.</t>
    </r>
  </si>
  <si>
    <r>
      <t>Column C</t>
    </r>
    <r>
      <rPr>
        <sz val="10"/>
        <rFont val="Arial"/>
        <family val="2"/>
      </rPr>
      <t xml:space="preserve"> enter the number of months this services is used.</t>
    </r>
  </si>
  <si>
    <t>This section is more complex than the previous sections.  Parts of this section</t>
  </si>
  <si>
    <t>#weeks- months</t>
  </si>
  <si>
    <r>
      <t># people/ year</t>
    </r>
    <r>
      <rPr>
        <sz val="10"/>
        <color indexed="10"/>
        <rFont val="Arial"/>
        <family val="2"/>
      </rPr>
      <t>**</t>
    </r>
  </si>
  <si>
    <t>#jobs/ year</t>
  </si>
  <si>
    <t>#projects/ year</t>
  </si>
  <si>
    <t xml:space="preserve">   # of loans</t>
  </si>
  <si>
    <t>$/mnth or yr</t>
  </si>
  <si>
    <t>Use help crop production tabs (yellow) to figure cost per acre.</t>
  </si>
  <si>
    <t>Yearly Impact</t>
  </si>
  <si>
    <t>Prepared for:</t>
  </si>
  <si>
    <t xml:space="preserve">Impact Calculator </t>
  </si>
  <si>
    <t xml:space="preserve">Reference Sources </t>
  </si>
  <si>
    <t xml:space="preserve">North Dakota State University </t>
  </si>
  <si>
    <t>North Dakota Farm and Ranch Business Management Annual Report</t>
  </si>
  <si>
    <t xml:space="preserve">Click on the year you would like to view and scroll down to the find the enterprise of interest. </t>
  </si>
  <si>
    <t>NDSU Farm Management Planning Guide - Projected Crops Budgets</t>
  </si>
  <si>
    <t>North Dakota Agricultural Statistics Publication</t>
  </si>
  <si>
    <t xml:space="preserve"> for the various help tab spreadsheets, when actual data can not be obtained.</t>
  </si>
  <si>
    <t>The following is a list of publications and websites which can be used as a data source and guide</t>
  </si>
  <si>
    <t>Contact State or Local Extension Offices and Universities for Additional Information</t>
  </si>
  <si>
    <t>To order a copy call 1-800-626-3134</t>
  </si>
  <si>
    <t xml:space="preserve"># of Customers </t>
  </si>
  <si>
    <t>Lost or Gained</t>
  </si>
  <si>
    <r>
      <t>Customer #</t>
    </r>
    <r>
      <rPr>
        <b/>
        <sz val="10"/>
        <rFont val="Arial"/>
        <family val="2"/>
      </rPr>
      <t xml:space="preserve">-Column F: </t>
    </r>
    <r>
      <rPr>
        <sz val="10"/>
        <rFont val="Arial"/>
        <family val="2"/>
      </rPr>
      <t xml:space="preserve">The number value used here would be the  </t>
    </r>
  </si>
  <si>
    <t>estimating gross dollar yearly totals.</t>
  </si>
  <si>
    <t>life</t>
  </si>
  <si>
    <t xml:space="preserve">                             Software Tool For Demonstrating</t>
  </si>
  <si>
    <t xml:space="preserve">                          Economic Impacts of Customers (vl.0)</t>
  </si>
  <si>
    <t>As we work to maintain and improve the quality of life for our communities, counties and states, it is important to be aware of what the components are which aid in improving the quality of life.  Having services available to us, such as restaurants, doctors, grocery stores, plumbers, electricians, schools, repair shops, hardware stores and law enforcement etc. are a part of providing a quality of life we would want.  To keep these services we rely on consumers to spend money in our communities, counties and states.  One way to increase spending and repeat business is to provide high quality customer service and hospitality at all levels of the community, county and state.</t>
  </si>
  <si>
    <t xml:space="preserve">The following software is designed as a tool to show the gross dollar impact an individual or individuals have on a business, community, county or area over a period of a year.  </t>
  </si>
  <si>
    <t>The software tool also serves as a hard copy visual tool, which shows the importance of good customer service and the results of both good and bad customer service.  It may also show the potential effect of what good or bad customer service from one entity has on other businesses and the area.</t>
  </si>
  <si>
    <t xml:space="preserve">The software tool is intended to be used by Extension agents, educators, economic developers and community leaders.  The software tool is setup to allow the user to easily customize the presentation for each group and also allows the individuals (attending a seminar, meeting or program) to be involved by providing their own values.  This may promote ownership and may lend creditability to the information and software as a tool. </t>
  </si>
  <si>
    <t>This software tool may provide a realistic customer impact component to customer service and hospitality training, community planning and leadership training.</t>
  </si>
  <si>
    <t xml:space="preserve">Help tabs are provided to help figure agricultural values for the Impact Calculator, which have several components used to arrive at a final value. </t>
  </si>
  <si>
    <t xml:space="preserve">This software tool is for </t>
  </si>
  <si>
    <t>and its entities makes no warranties,</t>
  </si>
  <si>
    <t>either expressed or implied, concerning this</t>
  </si>
  <si>
    <t>program and supporting tabs.</t>
  </si>
  <si>
    <t>and its entities makes no warranties, either</t>
  </si>
  <si>
    <t xml:space="preserve"> expressed or implied, concerning this</t>
  </si>
  <si>
    <t xml:space="preserve"> software tool and supporting tabs.</t>
  </si>
  <si>
    <t>Created by Brian Gion</t>
  </si>
  <si>
    <t>Brian Gion - Cooperative Development Specialist - NDAREC</t>
  </si>
  <si>
    <t xml:space="preserve">**Brian Gion, North Dakota Association of Rural Electric Cooperatives </t>
  </si>
  <si>
    <t>*** Brian Gion, North Dakota Association of Rural Electric Cooperatives</t>
  </si>
  <si>
    <t>Yearly Impact Gain or Loss</t>
  </si>
  <si>
    <t xml:space="preserve">https://www.ndfarmmanagement.com/reports.html  </t>
  </si>
  <si>
    <t>https://www.ag.ndsu.edu/publications/farm-economics-management/crop-budgets</t>
  </si>
  <si>
    <t>telephone/ cell</t>
  </si>
  <si>
    <t>Individual</t>
  </si>
  <si>
    <t>Female</t>
  </si>
  <si>
    <t>Male</t>
  </si>
  <si>
    <t>Non-binary</t>
  </si>
  <si>
    <r>
      <t xml:space="preserve">Gender </t>
    </r>
    <r>
      <rPr>
        <sz val="10"/>
        <rFont val="Arial"/>
        <family val="2"/>
      </rPr>
      <t xml:space="preserve">(optional) </t>
    </r>
  </si>
  <si>
    <t>check with x</t>
  </si>
  <si>
    <t xml:space="preserve">                                     Community Impact</t>
  </si>
  <si>
    <t xml:space="preserve">Created by: Brian Gion    </t>
  </si>
  <si>
    <t>Cooperative Development Specialist, Rural Development Center (NDAREC) 2022</t>
  </si>
  <si>
    <t>This program is for estimating gross $ yearly totals.</t>
  </si>
  <si>
    <t xml:space="preserve">**Brian Gion, NDAREC and its entities makes no warranties, either </t>
  </si>
  <si>
    <t xml:space="preserve"> expressed or implied, concerning this software tool and supporting tabs.</t>
  </si>
  <si>
    <r>
      <t xml:space="preserve">            </t>
    </r>
    <r>
      <rPr>
        <b/>
        <sz val="10"/>
        <color indexed="10"/>
        <rFont val="Arial"/>
        <family val="2"/>
      </rPr>
      <t>Yearly Impact Gain or Lost</t>
    </r>
  </si>
  <si>
    <t xml:space="preserve">This program is for estimating gross $ yearly totals.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</si>
</sst>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3" x14ac:knownFonts="1">
    <font>
      <sz val="10"/>
      <name val="Arial"/>
    </font>
    <font>
      <sz val="10"/>
      <name val="Arial"/>
    </font>
    <font>
      <b/>
      <sz val="10"/>
      <name val="Arial"/>
      <family val="2"/>
    </font>
    <font>
      <sz val="14"/>
      <name val="Arial"/>
    </font>
    <font>
      <sz val="8"/>
      <name val="Arial"/>
    </font>
    <font>
      <u/>
      <sz val="10"/>
      <color indexed="12"/>
      <name val="Arial"/>
    </font>
    <font>
      <sz val="10"/>
      <name val="Arial"/>
      <family val="2"/>
    </font>
    <font>
      <b/>
      <sz val="14"/>
      <name val="Arial"/>
      <family val="2"/>
    </font>
    <font>
      <b/>
      <sz val="9"/>
      <name val="Arial"/>
      <family val="2"/>
    </font>
    <font>
      <u val="singleAccounting"/>
      <sz val="10"/>
      <name val="Arial"/>
    </font>
    <font>
      <sz val="8"/>
      <name val="Arial"/>
      <family val="2"/>
    </font>
    <font>
      <sz val="10"/>
      <color indexed="8"/>
      <name val="Arial"/>
      <family val="2"/>
    </font>
    <font>
      <b/>
      <sz val="10"/>
      <color indexed="8"/>
      <name val="Arial"/>
      <family val="2"/>
    </font>
    <font>
      <sz val="10"/>
      <color indexed="10"/>
      <name val="Arial"/>
      <family val="2"/>
    </font>
    <font>
      <sz val="10"/>
      <color indexed="10"/>
      <name val="Arial"/>
    </font>
    <font>
      <sz val="12"/>
      <name val="Arial"/>
    </font>
    <font>
      <b/>
      <sz val="12"/>
      <name val="Arial"/>
    </font>
    <font>
      <b/>
      <sz val="10"/>
      <name val="Arial"/>
    </font>
    <font>
      <b/>
      <sz val="10"/>
      <color indexed="10"/>
      <name val="Arial"/>
      <family val="2"/>
    </font>
    <font>
      <b/>
      <sz val="10"/>
      <color indexed="11"/>
      <name val="Arial"/>
      <family val="2"/>
    </font>
    <font>
      <b/>
      <sz val="16"/>
      <name val="Arial"/>
    </font>
    <font>
      <b/>
      <sz val="12"/>
      <name val="Times New Roman"/>
      <family val="1"/>
    </font>
    <font>
      <b/>
      <sz val="10"/>
      <color indexed="10"/>
      <name val="Arial"/>
      <family val="2"/>
    </font>
  </fonts>
  <fills count="9">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55">
    <xf numFmtId="0" fontId="0" fillId="0" borderId="0" xfId="0"/>
    <xf numFmtId="0" fontId="2" fillId="0" borderId="0" xfId="0" applyFont="1" applyAlignment="1">
      <alignment horizontal="center"/>
    </xf>
    <xf numFmtId="0" fontId="2" fillId="0" borderId="0" xfId="0" applyFont="1"/>
    <xf numFmtId="44" fontId="0" fillId="0" borderId="0" xfId="2" applyFont="1"/>
    <xf numFmtId="0" fontId="0" fillId="2" borderId="1" xfId="0" applyFill="1" applyBorder="1" applyProtection="1">
      <protection locked="0"/>
    </xf>
    <xf numFmtId="0" fontId="0" fillId="3" borderId="0" xfId="0" applyFill="1"/>
    <xf numFmtId="0" fontId="8" fillId="3" borderId="0" xfId="0" applyFont="1" applyFill="1"/>
    <xf numFmtId="0" fontId="2" fillId="3" borderId="0" xfId="0" applyFont="1" applyFill="1"/>
    <xf numFmtId="0" fontId="8" fillId="2" borderId="0" xfId="0" applyFont="1" applyFill="1"/>
    <xf numFmtId="0" fontId="2" fillId="2" borderId="0" xfId="0" applyFont="1" applyFill="1"/>
    <xf numFmtId="0" fontId="2" fillId="0" borderId="1" xfId="0" applyFont="1" applyBorder="1"/>
    <xf numFmtId="0" fontId="0" fillId="0" borderId="1" xfId="0" applyBorder="1"/>
    <xf numFmtId="2" fontId="0" fillId="0" borderId="1" xfId="0" applyNumberFormat="1" applyBorder="1"/>
    <xf numFmtId="44" fontId="9" fillId="4" borderId="1" xfId="2" applyFont="1" applyFill="1" applyBorder="1"/>
    <xf numFmtId="0" fontId="0" fillId="2" borderId="2" xfId="0" applyFill="1" applyBorder="1" applyProtection="1">
      <protection locked="0"/>
    </xf>
    <xf numFmtId="0" fontId="0" fillId="0" borderId="2" xfId="0" applyBorder="1"/>
    <xf numFmtId="0" fontId="0" fillId="2" borderId="3" xfId="0" applyFill="1" applyBorder="1" applyProtection="1">
      <protection locked="0"/>
    </xf>
    <xf numFmtId="0" fontId="6" fillId="0" borderId="1" xfId="0" applyFont="1" applyBorder="1"/>
    <xf numFmtId="0" fontId="2" fillId="0" borderId="2" xfId="0" applyFont="1" applyBorder="1"/>
    <xf numFmtId="44" fontId="9" fillId="4" borderId="1" xfId="2" applyNumberFormat="1" applyFont="1" applyFill="1" applyBorder="1"/>
    <xf numFmtId="44" fontId="9" fillId="0" borderId="1" xfId="0" applyNumberFormat="1" applyFont="1" applyBorder="1"/>
    <xf numFmtId="0" fontId="6" fillId="0" borderId="0" xfId="0" applyFont="1"/>
    <xf numFmtId="0" fontId="0" fillId="0" borderId="0" xfId="0" applyFill="1" applyBorder="1"/>
    <xf numFmtId="44" fontId="0" fillId="4" borderId="1" xfId="2" applyFont="1" applyFill="1" applyBorder="1"/>
    <xf numFmtId="0" fontId="0" fillId="0" borderId="0" xfId="0" applyBorder="1"/>
    <xf numFmtId="44" fontId="0" fillId="0" borderId="0" xfId="2" applyFont="1" applyFill="1" applyBorder="1"/>
    <xf numFmtId="2" fontId="0" fillId="0" borderId="1" xfId="0" applyNumberFormat="1" applyFill="1" applyBorder="1"/>
    <xf numFmtId="0" fontId="0" fillId="0" borderId="1" xfId="0" applyFill="1" applyBorder="1"/>
    <xf numFmtId="44" fontId="0" fillId="2" borderId="1" xfId="2" applyFont="1" applyFill="1" applyBorder="1" applyProtection="1">
      <protection locked="0"/>
    </xf>
    <xf numFmtId="0" fontId="0" fillId="0" borderId="1" xfId="0" applyFill="1" applyBorder="1" applyProtection="1">
      <protection locked="0"/>
    </xf>
    <xf numFmtId="0" fontId="2" fillId="0" borderId="0" xfId="0" applyFont="1" applyFill="1"/>
    <xf numFmtId="0" fontId="0" fillId="0" borderId="4" xfId="0" applyBorder="1"/>
    <xf numFmtId="0" fontId="0" fillId="0" borderId="5" xfId="0" applyBorder="1"/>
    <xf numFmtId="0" fontId="0" fillId="0" borderId="6" xfId="0" applyBorder="1"/>
    <xf numFmtId="0" fontId="7" fillId="0" borderId="0" xfId="0" applyFont="1" applyFill="1" applyAlignment="1">
      <alignment horizontal="left"/>
    </xf>
    <xf numFmtId="0" fontId="7" fillId="0" borderId="0" xfId="0" applyFont="1" applyFill="1"/>
    <xf numFmtId="0" fontId="0" fillId="0" borderId="0" xfId="0" applyFill="1"/>
    <xf numFmtId="0" fontId="3" fillId="0" borderId="0" xfId="0" applyFont="1" applyFill="1"/>
    <xf numFmtId="0" fontId="4" fillId="5" borderId="0" xfId="0" applyFont="1" applyFill="1"/>
    <xf numFmtId="0" fontId="0" fillId="5" borderId="0" xfId="0" applyFill="1"/>
    <xf numFmtId="0" fontId="0" fillId="0" borderId="7" xfId="0" applyBorder="1"/>
    <xf numFmtId="0" fontId="0" fillId="0" borderId="3" xfId="0" applyBorder="1"/>
    <xf numFmtId="44" fontId="0" fillId="2" borderId="3" xfId="2" applyFont="1" applyFill="1" applyBorder="1" applyProtection="1">
      <protection locked="0"/>
    </xf>
    <xf numFmtId="44" fontId="0" fillId="2" borderId="8" xfId="2" applyFont="1" applyFill="1" applyBorder="1" applyProtection="1">
      <protection locked="0"/>
    </xf>
    <xf numFmtId="0" fontId="0" fillId="0" borderId="0" xfId="0" applyAlignment="1">
      <alignment wrapText="1"/>
    </xf>
    <xf numFmtId="0" fontId="15" fillId="0" borderId="0" xfId="0" applyFont="1" applyAlignment="1">
      <alignment wrapText="1"/>
    </xf>
    <xf numFmtId="0" fontId="17" fillId="0" borderId="0" xfId="0" applyFont="1" applyAlignment="1">
      <alignment wrapText="1"/>
    </xf>
    <xf numFmtId="0" fontId="16" fillId="0" borderId="0" xfId="0" applyFont="1" applyFill="1" applyAlignment="1">
      <alignment wrapText="1"/>
    </xf>
    <xf numFmtId="0" fontId="4" fillId="0" borderId="0" xfId="0" applyFont="1" applyFill="1"/>
    <xf numFmtId="0" fontId="8" fillId="0" borderId="0" xfId="0" applyFont="1" applyFill="1"/>
    <xf numFmtId="44" fontId="0" fillId="4" borderId="1" xfId="0" applyNumberFormat="1" applyFill="1" applyBorder="1"/>
    <xf numFmtId="44" fontId="0" fillId="0" borderId="1" xfId="0" applyNumberFormat="1" applyFill="1" applyBorder="1"/>
    <xf numFmtId="0" fontId="2" fillId="0" borderId="0" xfId="0" applyFont="1" applyBorder="1"/>
    <xf numFmtId="0" fontId="6" fillId="0" borderId="1" xfId="0" applyFont="1" applyFill="1" applyBorder="1"/>
    <xf numFmtId="44" fontId="0" fillId="0" borderId="0" xfId="0" applyNumberFormat="1" applyFill="1" applyBorder="1"/>
    <xf numFmtId="44" fontId="0" fillId="2" borderId="1" xfId="0" applyNumberFormat="1" applyFill="1" applyBorder="1" applyProtection="1">
      <protection locked="0"/>
    </xf>
    <xf numFmtId="44" fontId="1" fillId="4" borderId="1" xfId="0" applyNumberFormat="1" applyFont="1" applyFill="1" applyBorder="1"/>
    <xf numFmtId="0" fontId="1" fillId="0" borderId="1" xfId="0" applyFont="1" applyFill="1" applyBorder="1"/>
    <xf numFmtId="0" fontId="1" fillId="0" borderId="0" xfId="0" applyFont="1" applyFill="1" applyBorder="1"/>
    <xf numFmtId="2" fontId="0" fillId="0" borderId="8" xfId="0" applyNumberFormat="1" applyBorder="1"/>
    <xf numFmtId="0" fontId="20" fillId="0" borderId="0" xfId="0" applyFont="1" applyAlignment="1">
      <alignment wrapText="1"/>
    </xf>
    <xf numFmtId="44" fontId="0" fillId="2" borderId="1" xfId="2" applyFont="1" applyFill="1" applyBorder="1" applyProtection="1"/>
    <xf numFmtId="0" fontId="0" fillId="2" borderId="1" xfId="0" applyFill="1" applyBorder="1" applyProtection="1"/>
    <xf numFmtId="44" fontId="0" fillId="2" borderId="8" xfId="2" applyFont="1" applyFill="1" applyBorder="1" applyProtection="1"/>
    <xf numFmtId="44" fontId="0" fillId="2" borderId="3" xfId="2" applyFont="1" applyFill="1" applyBorder="1" applyProtection="1"/>
    <xf numFmtId="0" fontId="0" fillId="2" borderId="3" xfId="0" applyFill="1" applyBorder="1" applyProtection="1"/>
    <xf numFmtId="0" fontId="0" fillId="2" borderId="2" xfId="0" applyFill="1" applyBorder="1" applyProtection="1"/>
    <xf numFmtId="0" fontId="0" fillId="0" borderId="9" xfId="0" applyBorder="1"/>
    <xf numFmtId="0" fontId="8" fillId="2" borderId="0" xfId="0" applyFont="1" applyFill="1" applyProtection="1">
      <protection locked="0"/>
    </xf>
    <xf numFmtId="0" fontId="0" fillId="0" borderId="0" xfId="0" applyProtection="1"/>
    <xf numFmtId="0" fontId="0" fillId="0" borderId="0" xfId="0" applyBorder="1" applyProtection="1"/>
    <xf numFmtId="0" fontId="0" fillId="0" borderId="0" xfId="0" applyFill="1" applyBorder="1" applyProtection="1"/>
    <xf numFmtId="2" fontId="0" fillId="0" borderId="0" xfId="0" applyNumberFormat="1" applyBorder="1" applyProtection="1"/>
    <xf numFmtId="0" fontId="6" fillId="2" borderId="1" xfId="0" applyFont="1" applyFill="1" applyBorder="1" applyProtection="1">
      <protection locked="0"/>
    </xf>
    <xf numFmtId="2" fontId="0" fillId="0" borderId="2" xfId="0" applyNumberFormat="1" applyBorder="1"/>
    <xf numFmtId="0" fontId="1" fillId="0" borderId="3" xfId="0" applyFont="1" applyFill="1" applyBorder="1"/>
    <xf numFmtId="0" fontId="1" fillId="0" borderId="5" xfId="0" applyFont="1" applyFill="1" applyBorder="1"/>
    <xf numFmtId="2" fontId="0" fillId="0" borderId="2" xfId="0" applyNumberFormat="1" applyFill="1" applyBorder="1"/>
    <xf numFmtId="0" fontId="7" fillId="0" borderId="0" xfId="0" applyFont="1" applyFill="1" applyAlignment="1" applyProtection="1">
      <alignment horizontal="left"/>
    </xf>
    <xf numFmtId="0" fontId="7" fillId="0" borderId="0" xfId="0" applyFont="1" applyFill="1" applyProtection="1"/>
    <xf numFmtId="0" fontId="0" fillId="0" borderId="0" xfId="0" applyFill="1" applyProtection="1"/>
    <xf numFmtId="0" fontId="3" fillId="0" borderId="0" xfId="0" applyFont="1" applyFill="1" applyProtection="1"/>
    <xf numFmtId="0" fontId="2" fillId="0" borderId="0" xfId="0" applyFont="1" applyAlignment="1" applyProtection="1">
      <alignment horizontal="center"/>
    </xf>
    <xf numFmtId="0" fontId="8" fillId="0" borderId="0" xfId="0" applyFont="1" applyFill="1" applyProtection="1"/>
    <xf numFmtId="0" fontId="7" fillId="0" borderId="0" xfId="0" applyFont="1" applyProtection="1"/>
    <xf numFmtId="0" fontId="2" fillId="0" borderId="1" xfId="0" applyFont="1" applyBorder="1" applyProtection="1"/>
    <xf numFmtId="0" fontId="0" fillId="0" borderId="2" xfId="0" applyBorder="1" applyProtection="1"/>
    <xf numFmtId="0" fontId="0" fillId="0" borderId="1" xfId="0" applyBorder="1" applyProtection="1"/>
    <xf numFmtId="0" fontId="18" fillId="0" borderId="10" xfId="0" applyFont="1" applyBorder="1" applyProtection="1"/>
    <xf numFmtId="0" fontId="0" fillId="0" borderId="10" xfId="0" applyBorder="1" applyProtection="1"/>
    <xf numFmtId="43" fontId="0" fillId="0" borderId="1" xfId="1" applyFont="1" applyBorder="1" applyProtection="1"/>
    <xf numFmtId="0" fontId="2" fillId="0" borderId="0" xfId="0" applyFont="1" applyBorder="1" applyProtection="1"/>
    <xf numFmtId="0" fontId="4" fillId="0" borderId="0" xfId="0" applyFont="1" applyFill="1" applyProtection="1"/>
    <xf numFmtId="0" fontId="2" fillId="0" borderId="11" xfId="0" applyFont="1" applyBorder="1" applyProtection="1"/>
    <xf numFmtId="0" fontId="0" fillId="0" borderId="11" xfId="0" applyBorder="1" applyProtection="1"/>
    <xf numFmtId="0" fontId="0" fillId="0" borderId="7" xfId="0" applyBorder="1" applyProtection="1"/>
    <xf numFmtId="0" fontId="0" fillId="0" borderId="3" xfId="0" applyBorder="1" applyProtection="1"/>
    <xf numFmtId="0" fontId="1" fillId="0" borderId="1" xfId="0" applyFont="1" applyFill="1" applyBorder="1" applyProtection="1"/>
    <xf numFmtId="0" fontId="1" fillId="0" borderId="0" xfId="0" applyFont="1" applyFill="1" applyBorder="1" applyProtection="1"/>
    <xf numFmtId="44" fontId="9" fillId="4" borderId="1" xfId="2" applyFont="1" applyFill="1" applyBorder="1" applyProtection="1"/>
    <xf numFmtId="44" fontId="1" fillId="4" borderId="2" xfId="0" applyNumberFormat="1" applyFont="1" applyFill="1" applyBorder="1" applyProtection="1"/>
    <xf numFmtId="44" fontId="1" fillId="0" borderId="0" xfId="0" applyNumberFormat="1" applyFont="1" applyFill="1" applyBorder="1" applyProtection="1"/>
    <xf numFmtId="0" fontId="2" fillId="0" borderId="11" xfId="0" applyFont="1" applyFill="1" applyBorder="1" applyProtection="1"/>
    <xf numFmtId="0" fontId="18" fillId="6" borderId="10" xfId="0" applyFont="1" applyFill="1" applyBorder="1" applyProtection="1"/>
    <xf numFmtId="0" fontId="0" fillId="6" borderId="10" xfId="0" applyFill="1" applyBorder="1" applyProtection="1"/>
    <xf numFmtId="0" fontId="0" fillId="6" borderId="0" xfId="0" applyFill="1" applyBorder="1" applyProtection="1"/>
    <xf numFmtId="0" fontId="0" fillId="0" borderId="9" xfId="0" applyFill="1" applyBorder="1" applyProtection="1"/>
    <xf numFmtId="0" fontId="6" fillId="6" borderId="11" xfId="0" applyFont="1" applyFill="1" applyBorder="1" applyProtection="1"/>
    <xf numFmtId="44" fontId="0" fillId="4" borderId="2" xfId="0" applyNumberFormat="1" applyFill="1" applyBorder="1" applyProtection="1"/>
    <xf numFmtId="44" fontId="0" fillId="0" borderId="0" xfId="0" applyNumberFormat="1" applyFill="1" applyBorder="1" applyProtection="1"/>
    <xf numFmtId="0" fontId="0" fillId="6" borderId="11" xfId="0" applyFill="1" applyBorder="1" applyProtection="1"/>
    <xf numFmtId="0" fontId="2" fillId="0" borderId="0" xfId="0" applyFont="1" applyProtection="1"/>
    <xf numFmtId="0" fontId="18" fillId="0" borderId="0" xfId="0" applyFont="1" applyBorder="1" applyProtection="1"/>
    <xf numFmtId="44" fontId="0" fillId="4" borderId="1" xfId="0" applyNumberFormat="1" applyFill="1" applyBorder="1" applyProtection="1"/>
    <xf numFmtId="0" fontId="18" fillId="0" borderId="11" xfId="0" applyFont="1" applyBorder="1" applyProtection="1"/>
    <xf numFmtId="0" fontId="6" fillId="0" borderId="1" xfId="0" applyFont="1" applyBorder="1" applyProtection="1"/>
    <xf numFmtId="0" fontId="0" fillId="0" borderId="1" xfId="0" applyFill="1" applyBorder="1" applyProtection="1"/>
    <xf numFmtId="44" fontId="0" fillId="2" borderId="1" xfId="0" applyNumberFormat="1" applyFill="1" applyBorder="1" applyProtection="1"/>
    <xf numFmtId="44" fontId="0" fillId="4" borderId="1" xfId="2" applyFont="1" applyFill="1" applyBorder="1" applyProtection="1"/>
    <xf numFmtId="44" fontId="0" fillId="0" borderId="0" xfId="2" applyFont="1" applyFill="1" applyBorder="1" applyProtection="1"/>
    <xf numFmtId="0" fontId="18" fillId="0" borderId="12" xfId="0" applyFont="1" applyBorder="1" applyProtection="1"/>
    <xf numFmtId="0" fontId="0" fillId="0" borderId="12" xfId="0" applyBorder="1" applyProtection="1"/>
    <xf numFmtId="0" fontId="14" fillId="0" borderId="11" xfId="0" applyFont="1" applyBorder="1" applyProtection="1"/>
    <xf numFmtId="2" fontId="0" fillId="0" borderId="1" xfId="0" applyNumberFormat="1" applyBorder="1" applyProtection="1"/>
    <xf numFmtId="0" fontId="2" fillId="0" borderId="2" xfId="0" applyFont="1" applyBorder="1" applyProtection="1"/>
    <xf numFmtId="44" fontId="9" fillId="4" borderId="1" xfId="2" applyNumberFormat="1" applyFont="1" applyFill="1" applyBorder="1" applyProtection="1"/>
    <xf numFmtId="0" fontId="1" fillId="0" borderId="0" xfId="0" applyFont="1" applyBorder="1" applyProtection="1"/>
    <xf numFmtId="0" fontId="2" fillId="0" borderId="0" xfId="0" applyFont="1" applyFill="1" applyBorder="1" applyProtection="1"/>
    <xf numFmtId="0" fontId="6" fillId="0" borderId="1" xfId="0" applyFont="1" applyFill="1" applyBorder="1" applyProtection="1"/>
    <xf numFmtId="0" fontId="1" fillId="0" borderId="11" xfId="0" applyFont="1" applyFill="1" applyBorder="1" applyProtection="1"/>
    <xf numFmtId="0" fontId="6" fillId="0" borderId="0" xfId="0" applyFont="1" applyProtection="1"/>
    <xf numFmtId="44" fontId="0" fillId="0" borderId="0" xfId="2" applyFont="1" applyProtection="1"/>
    <xf numFmtId="43" fontId="0" fillId="0" borderId="1" xfId="1" applyFont="1" applyFill="1" applyBorder="1" applyProtection="1"/>
    <xf numFmtId="0" fontId="19" fillId="0" borderId="0" xfId="0" applyFont="1" applyBorder="1" applyProtection="1"/>
    <xf numFmtId="0" fontId="6" fillId="0" borderId="0" xfId="0" applyFont="1" applyFill="1" applyBorder="1" applyProtection="1"/>
    <xf numFmtId="44" fontId="0" fillId="0" borderId="11" xfId="0" applyNumberFormat="1" applyFill="1" applyBorder="1" applyProtection="1"/>
    <xf numFmtId="44" fontId="18" fillId="0" borderId="0" xfId="0" applyNumberFormat="1" applyFont="1" applyFill="1" applyBorder="1" applyProtection="1"/>
    <xf numFmtId="44" fontId="18" fillId="0" borderId="0" xfId="2" applyFont="1" applyFill="1" applyBorder="1" applyProtection="1"/>
    <xf numFmtId="0" fontId="0" fillId="3" borderId="0" xfId="0" applyFill="1" applyProtection="1"/>
    <xf numFmtId="44" fontId="9" fillId="0" borderId="1" xfId="0" applyNumberFormat="1" applyFont="1" applyBorder="1" applyProtection="1"/>
    <xf numFmtId="44" fontId="0" fillId="0" borderId="1" xfId="0" applyNumberFormat="1" applyFill="1" applyBorder="1" applyProtection="1"/>
    <xf numFmtId="0" fontId="8" fillId="2" borderId="0" xfId="0" applyFont="1" applyFill="1" applyProtection="1"/>
    <xf numFmtId="0" fontId="8" fillId="3" borderId="0" xfId="0" applyFont="1" applyFill="1" applyProtection="1"/>
    <xf numFmtId="0" fontId="0" fillId="3" borderId="0" xfId="0" applyFill="1" applyAlignment="1">
      <alignment horizontal="center"/>
    </xf>
    <xf numFmtId="0" fontId="0" fillId="0" borderId="0" xfId="0" applyProtection="1">
      <protection locked="0"/>
    </xf>
    <xf numFmtId="0" fontId="5" fillId="0" borderId="0" xfId="3" applyAlignment="1" applyProtection="1">
      <protection locked="0"/>
    </xf>
    <xf numFmtId="0" fontId="21" fillId="0" borderId="0" xfId="0" applyFont="1" applyProtection="1">
      <protection locked="0"/>
    </xf>
    <xf numFmtId="0" fontId="21" fillId="0" borderId="0" xfId="0" applyFont="1" applyAlignment="1" applyProtection="1">
      <alignment horizontal="center"/>
    </xf>
    <xf numFmtId="0" fontId="17" fillId="0" borderId="0" xfId="0" applyFont="1" applyProtection="1"/>
    <xf numFmtId="0" fontId="21" fillId="0" borderId="0" xfId="0" applyFont="1" applyProtection="1"/>
    <xf numFmtId="0" fontId="2" fillId="0" borderId="0" xfId="0" applyFont="1" applyAlignment="1">
      <alignment wrapText="1"/>
    </xf>
    <xf numFmtId="0" fontId="0" fillId="7" borderId="0" xfId="0" applyFill="1"/>
    <xf numFmtId="0" fontId="6" fillId="7" borderId="1" xfId="0" applyFont="1" applyFill="1" applyBorder="1"/>
    <xf numFmtId="0" fontId="6" fillId="8" borderId="1" xfId="0" applyFont="1" applyFill="1" applyBorder="1" applyProtection="1">
      <protection locked="0"/>
    </xf>
    <xf numFmtId="0" fontId="10" fillId="5" borderId="0" xfId="0" applyFont="1"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g.ndsu.edu/publications/farm-economics-management/crop-budgets" TargetMode="External"/><Relationship Id="rId1" Type="http://schemas.openxmlformats.org/officeDocument/2006/relationships/hyperlink" Target="https://www.ndfarmmanagement.com/report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62"/>
  <sheetViews>
    <sheetView showGridLines="0" showRowColHeaders="0" workbookViewId="0">
      <selection activeCell="A4" sqref="A4"/>
    </sheetView>
  </sheetViews>
  <sheetFormatPr defaultRowHeight="12.75" x14ac:dyDescent="0.2"/>
  <cols>
    <col min="1" max="1" width="91" bestFit="1" customWidth="1"/>
  </cols>
  <sheetData>
    <row r="1" spans="1:1" ht="15" x14ac:dyDescent="0.2">
      <c r="A1" s="45"/>
    </row>
    <row r="2" spans="1:1" ht="20.25" x14ac:dyDescent="0.3">
      <c r="A2" s="60" t="s">
        <v>283</v>
      </c>
    </row>
    <row r="3" spans="1:1" ht="20.25" x14ac:dyDescent="0.3">
      <c r="A3" s="60" t="s">
        <v>284</v>
      </c>
    </row>
    <row r="4" spans="1:1" x14ac:dyDescent="0.2">
      <c r="A4" s="46" t="s">
        <v>313</v>
      </c>
    </row>
    <row r="5" spans="1:1" x14ac:dyDescent="0.2">
      <c r="A5" s="150" t="s">
        <v>314</v>
      </c>
    </row>
    <row r="6" spans="1:1" ht="120" x14ac:dyDescent="0.2">
      <c r="A6" s="45" t="s">
        <v>285</v>
      </c>
    </row>
    <row r="7" spans="1:1" ht="15" x14ac:dyDescent="0.2">
      <c r="A7" s="45"/>
    </row>
    <row r="8" spans="1:1" ht="30" x14ac:dyDescent="0.2">
      <c r="A8" s="45" t="s">
        <v>286</v>
      </c>
    </row>
    <row r="9" spans="1:1" ht="60" x14ac:dyDescent="0.2">
      <c r="A9" s="45" t="s">
        <v>287</v>
      </c>
    </row>
    <row r="10" spans="1:1" ht="15" x14ac:dyDescent="0.2">
      <c r="A10" s="45"/>
    </row>
    <row r="11" spans="1:1" ht="75" x14ac:dyDescent="0.2">
      <c r="A11" s="45" t="s">
        <v>288</v>
      </c>
    </row>
    <row r="12" spans="1:1" ht="15" x14ac:dyDescent="0.2">
      <c r="A12" s="45"/>
    </row>
    <row r="13" spans="1:1" ht="15" x14ac:dyDescent="0.2">
      <c r="A13" s="45"/>
    </row>
    <row r="14" spans="1:1" ht="30" x14ac:dyDescent="0.2">
      <c r="A14" s="45" t="s">
        <v>289</v>
      </c>
    </row>
    <row r="15" spans="1:1" ht="15" x14ac:dyDescent="0.2">
      <c r="A15" s="45"/>
    </row>
    <row r="16" spans="1:1" ht="15" x14ac:dyDescent="0.2">
      <c r="A16" s="45"/>
    </row>
    <row r="17" spans="1:1" ht="15.75" x14ac:dyDescent="0.25">
      <c r="A17" s="47" t="s">
        <v>133</v>
      </c>
    </row>
    <row r="18" spans="1:1" ht="30" x14ac:dyDescent="0.2">
      <c r="A18" s="45" t="s">
        <v>290</v>
      </c>
    </row>
    <row r="19" spans="1:1" ht="15" x14ac:dyDescent="0.2">
      <c r="A19" s="45"/>
    </row>
    <row r="20" spans="1:1" x14ac:dyDescent="0.2">
      <c r="A20" s="30" t="s">
        <v>291</v>
      </c>
    </row>
    <row r="21" spans="1:1" x14ac:dyDescent="0.2">
      <c r="A21" s="30" t="s">
        <v>281</v>
      </c>
    </row>
    <row r="22" spans="1:1" x14ac:dyDescent="0.2">
      <c r="A22" s="30" t="s">
        <v>301</v>
      </c>
    </row>
    <row r="23" spans="1:1" x14ac:dyDescent="0.2">
      <c r="A23" s="30" t="s">
        <v>292</v>
      </c>
    </row>
    <row r="24" spans="1:1" x14ac:dyDescent="0.2">
      <c r="A24" s="30" t="s">
        <v>293</v>
      </c>
    </row>
    <row r="25" spans="1:1" x14ac:dyDescent="0.2">
      <c r="A25" s="30" t="s">
        <v>294</v>
      </c>
    </row>
    <row r="26" spans="1:1" x14ac:dyDescent="0.2">
      <c r="A26" s="30"/>
    </row>
    <row r="27" spans="1:1" x14ac:dyDescent="0.2">
      <c r="A27" s="30"/>
    </row>
    <row r="28" spans="1:1" x14ac:dyDescent="0.2">
      <c r="A28" s="30"/>
    </row>
    <row r="29" spans="1:1" x14ac:dyDescent="0.2">
      <c r="A29" s="30"/>
    </row>
    <row r="30" spans="1:1" x14ac:dyDescent="0.2">
      <c r="A30" s="44"/>
    </row>
    <row r="31" spans="1:1" x14ac:dyDescent="0.2">
      <c r="A31" s="44"/>
    </row>
    <row r="32" spans="1:1" x14ac:dyDescent="0.2">
      <c r="A32" s="44"/>
    </row>
    <row r="33" spans="1:1" x14ac:dyDescent="0.2">
      <c r="A33" s="44"/>
    </row>
    <row r="34" spans="1:1" x14ac:dyDescent="0.2">
      <c r="A34" s="44"/>
    </row>
    <row r="35" spans="1:1" x14ac:dyDescent="0.2">
      <c r="A35" s="44"/>
    </row>
    <row r="36" spans="1:1" x14ac:dyDescent="0.2">
      <c r="A36" s="44"/>
    </row>
    <row r="37" spans="1:1" x14ac:dyDescent="0.2">
      <c r="A37" s="44"/>
    </row>
    <row r="38" spans="1:1" x14ac:dyDescent="0.2">
      <c r="A38" s="44"/>
    </row>
    <row r="39" spans="1:1" x14ac:dyDescent="0.2">
      <c r="A39" s="44"/>
    </row>
    <row r="40" spans="1:1" x14ac:dyDescent="0.2">
      <c r="A40" s="44"/>
    </row>
    <row r="41" spans="1:1" x14ac:dyDescent="0.2">
      <c r="A41" s="44"/>
    </row>
    <row r="42" spans="1:1" x14ac:dyDescent="0.2">
      <c r="A42" s="44"/>
    </row>
    <row r="43" spans="1:1" x14ac:dyDescent="0.2">
      <c r="A43" s="44"/>
    </row>
    <row r="44" spans="1:1" x14ac:dyDescent="0.2">
      <c r="A44" s="44"/>
    </row>
    <row r="45" spans="1:1" x14ac:dyDescent="0.2">
      <c r="A45" s="44"/>
    </row>
    <row r="46" spans="1:1" x14ac:dyDescent="0.2">
      <c r="A46" s="44"/>
    </row>
    <row r="47" spans="1:1" x14ac:dyDescent="0.2">
      <c r="A47" s="44"/>
    </row>
    <row r="48" spans="1:1" x14ac:dyDescent="0.2">
      <c r="A48" s="44"/>
    </row>
    <row r="49" spans="1:1" x14ac:dyDescent="0.2">
      <c r="A49" s="44"/>
    </row>
    <row r="50" spans="1:1" x14ac:dyDescent="0.2">
      <c r="A50" s="44"/>
    </row>
    <row r="51" spans="1:1" x14ac:dyDescent="0.2">
      <c r="A51" s="44"/>
    </row>
    <row r="52" spans="1:1" x14ac:dyDescent="0.2">
      <c r="A52" s="44"/>
    </row>
    <row r="53" spans="1:1" x14ac:dyDescent="0.2">
      <c r="A53" s="44"/>
    </row>
    <row r="54" spans="1:1" x14ac:dyDescent="0.2">
      <c r="A54" s="44"/>
    </row>
    <row r="55" spans="1:1" x14ac:dyDescent="0.2">
      <c r="A55" s="44"/>
    </row>
    <row r="56" spans="1:1" x14ac:dyDescent="0.2">
      <c r="A56" s="44"/>
    </row>
    <row r="57" spans="1:1" x14ac:dyDescent="0.2">
      <c r="A57" s="44"/>
    </row>
    <row r="58" spans="1:1" x14ac:dyDescent="0.2">
      <c r="A58" s="44"/>
    </row>
    <row r="59" spans="1:1" x14ac:dyDescent="0.2">
      <c r="A59" s="44"/>
    </row>
    <row r="60" spans="1:1" x14ac:dyDescent="0.2">
      <c r="A60" s="44"/>
    </row>
    <row r="61" spans="1:1" x14ac:dyDescent="0.2">
      <c r="A61" s="44"/>
    </row>
    <row r="62" spans="1:1" x14ac:dyDescent="0.2">
      <c r="A62" s="44"/>
    </row>
  </sheetData>
  <sheetProtection password="CC28" sheet="1" objects="1" scenarios="1" selectLockedCells="1" selectUnlockedCells="1"/>
  <phoneticPr fontId="4"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40"/>
  <sheetViews>
    <sheetView showGridLines="0" zoomScaleNormal="100" workbookViewId="0">
      <selection activeCell="E5" sqref="E5"/>
    </sheetView>
  </sheetViews>
  <sheetFormatPr defaultColWidth="8.85546875" defaultRowHeight="12.75" x14ac:dyDescent="0.2"/>
  <cols>
    <col min="1" max="16384" width="8.85546875" style="144"/>
  </cols>
  <sheetData>
    <row r="1" spans="1:5" s="69" customFormat="1" ht="15.75" x14ac:dyDescent="0.25">
      <c r="E1" s="147" t="s">
        <v>267</v>
      </c>
    </row>
    <row r="2" spans="1:5" s="69" customFormat="1" ht="15.75" x14ac:dyDescent="0.25">
      <c r="E2" s="147" t="s">
        <v>268</v>
      </c>
    </row>
    <row r="3" spans="1:5" s="69" customFormat="1" ht="15.75" x14ac:dyDescent="0.25">
      <c r="A3" s="111">
        <v>2022</v>
      </c>
      <c r="B3" s="148"/>
      <c r="C3" s="148"/>
      <c r="D3" s="148"/>
      <c r="E3" s="149"/>
    </row>
    <row r="4" spans="1:5" s="69" customFormat="1" ht="15.75" x14ac:dyDescent="0.25">
      <c r="E4" s="149"/>
    </row>
    <row r="5" spans="1:5" s="69" customFormat="1" ht="15.75" x14ac:dyDescent="0.25">
      <c r="E5" s="149"/>
    </row>
    <row r="6" spans="1:5" s="69" customFormat="1" ht="15.75" x14ac:dyDescent="0.25">
      <c r="A6" s="149" t="s">
        <v>275</v>
      </c>
    </row>
    <row r="7" spans="1:5" s="69" customFormat="1" ht="15.75" x14ac:dyDescent="0.25">
      <c r="A7" s="149" t="s">
        <v>274</v>
      </c>
    </row>
    <row r="8" spans="1:5" s="69" customFormat="1" ht="15.75" x14ac:dyDescent="0.25">
      <c r="E8" s="149"/>
    </row>
    <row r="9" spans="1:5" s="69" customFormat="1" ht="15.75" x14ac:dyDescent="0.25">
      <c r="A9" s="149" t="s">
        <v>269</v>
      </c>
    </row>
    <row r="10" spans="1:5" s="69" customFormat="1" ht="15.75" x14ac:dyDescent="0.25">
      <c r="A10" s="149" t="s">
        <v>270</v>
      </c>
    </row>
    <row r="11" spans="1:5" x14ac:dyDescent="0.2">
      <c r="A11" s="145" t="s">
        <v>303</v>
      </c>
    </row>
    <row r="12" spans="1:5" s="69" customFormat="1" ht="15.75" x14ac:dyDescent="0.25">
      <c r="A12" s="149" t="s">
        <v>271</v>
      </c>
    </row>
    <row r="13" spans="1:5" s="69" customFormat="1" ht="15.75" x14ac:dyDescent="0.25">
      <c r="A13" s="149"/>
    </row>
    <row r="14" spans="1:5" s="69" customFormat="1" ht="15.75" x14ac:dyDescent="0.25">
      <c r="A14" s="149" t="s">
        <v>272</v>
      </c>
    </row>
    <row r="15" spans="1:5" x14ac:dyDescent="0.2">
      <c r="A15" s="145" t="s">
        <v>304</v>
      </c>
    </row>
    <row r="16" spans="1:5" s="69" customFormat="1" ht="15.75" x14ac:dyDescent="0.25">
      <c r="A16" s="149"/>
    </row>
    <row r="17" spans="1:1" s="69" customFormat="1" ht="15.75" x14ac:dyDescent="0.25">
      <c r="A17" s="149" t="s">
        <v>276</v>
      </c>
    </row>
    <row r="18" spans="1:1" s="69" customFormat="1" ht="15.75" x14ac:dyDescent="0.25">
      <c r="A18" s="149"/>
    </row>
    <row r="19" spans="1:1" s="69" customFormat="1" ht="15.75" x14ac:dyDescent="0.25">
      <c r="A19" s="149" t="s">
        <v>273</v>
      </c>
    </row>
    <row r="20" spans="1:1" s="69" customFormat="1" ht="15.75" x14ac:dyDescent="0.25">
      <c r="A20" s="149" t="s">
        <v>277</v>
      </c>
    </row>
    <row r="21" spans="1:1" ht="15.75" x14ac:dyDescent="0.25">
      <c r="A21" s="146"/>
    </row>
    <row r="22" spans="1:1" ht="15.75" x14ac:dyDescent="0.25">
      <c r="A22" s="146"/>
    </row>
    <row r="23" spans="1:1" x14ac:dyDescent="0.2">
      <c r="A23" s="145"/>
    </row>
    <row r="24" spans="1:1" ht="15.75" x14ac:dyDescent="0.25">
      <c r="A24" s="146"/>
    </row>
    <row r="25" spans="1:1" ht="15.75" x14ac:dyDescent="0.25">
      <c r="A25" s="146"/>
    </row>
    <row r="26" spans="1:1" x14ac:dyDescent="0.2">
      <c r="A26" s="145"/>
    </row>
    <row r="27" spans="1:1" ht="15.75" x14ac:dyDescent="0.25">
      <c r="A27" s="146"/>
    </row>
    <row r="28" spans="1:1" ht="15.75" x14ac:dyDescent="0.25">
      <c r="A28" s="146"/>
    </row>
    <row r="29" spans="1:1" x14ac:dyDescent="0.2">
      <c r="A29" s="145"/>
    </row>
    <row r="30" spans="1:1" x14ac:dyDescent="0.2">
      <c r="A30" s="145"/>
    </row>
    <row r="31" spans="1:1" ht="15.75" x14ac:dyDescent="0.25">
      <c r="A31" s="146"/>
    </row>
    <row r="32" spans="1:1" ht="15.75" x14ac:dyDescent="0.25">
      <c r="A32" s="146"/>
    </row>
    <row r="33" spans="1:1" ht="15.75" x14ac:dyDescent="0.25">
      <c r="A33" s="146"/>
    </row>
    <row r="34" spans="1:1" ht="15.75" x14ac:dyDescent="0.25">
      <c r="A34" s="146"/>
    </row>
    <row r="35" spans="1:1" ht="15.75" x14ac:dyDescent="0.25">
      <c r="A35" s="146"/>
    </row>
    <row r="36" spans="1:1" ht="15.75" x14ac:dyDescent="0.25">
      <c r="A36" s="146"/>
    </row>
    <row r="37" spans="1:1" ht="15.75" x14ac:dyDescent="0.25">
      <c r="A37" s="146"/>
    </row>
    <row r="38" spans="1:1" ht="15.75" x14ac:dyDescent="0.25">
      <c r="A38" s="146"/>
    </row>
    <row r="39" spans="1:1" ht="15.75" x14ac:dyDescent="0.25">
      <c r="A39" s="146"/>
    </row>
    <row r="40" spans="1:1" ht="15.75" x14ac:dyDescent="0.25">
      <c r="A40" s="146"/>
    </row>
  </sheetData>
  <sheetProtection password="CC28" sheet="1" objects="1" scenarios="1" selectLockedCells="1" selectUnlockedCells="1"/>
  <phoneticPr fontId="4" type="noConversion"/>
  <hyperlinks>
    <hyperlink ref="A11" r:id="rId1"/>
    <hyperlink ref="A15" r:id="rId2"/>
  </hyperlinks>
  <pageMargins left="0.66" right="0.55000000000000004" top="1" bottom="1" header="0.5" footer="0.5"/>
  <pageSetup orientation="portrait"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06"/>
  <sheetViews>
    <sheetView showGridLines="0" tabSelected="1" zoomScaleNormal="100" workbookViewId="0">
      <selection activeCell="G200" sqref="G200"/>
    </sheetView>
  </sheetViews>
  <sheetFormatPr defaultRowHeight="12.75" x14ac:dyDescent="0.2"/>
  <cols>
    <col min="1" max="1" width="19.140625" customWidth="1"/>
    <col min="2" max="2" width="13.85546875" customWidth="1"/>
    <col min="3" max="3" width="15.140625" customWidth="1"/>
    <col min="4" max="4" width="14.85546875" customWidth="1"/>
    <col min="5" max="5" width="17.28515625" customWidth="1"/>
    <col min="6" max="6" width="13.85546875" customWidth="1"/>
    <col min="7" max="7" width="16" customWidth="1"/>
    <col min="8" max="8" width="13.7109375" customWidth="1"/>
  </cols>
  <sheetData>
    <row r="1" spans="1:19" ht="18" x14ac:dyDescent="0.25">
      <c r="A1" s="78" t="s">
        <v>312</v>
      </c>
      <c r="B1" s="79"/>
      <c r="C1" s="80"/>
      <c r="D1" s="81"/>
      <c r="E1" s="81"/>
      <c r="F1" s="82"/>
      <c r="G1" s="83"/>
      <c r="H1" s="83"/>
      <c r="I1" s="84" t="s">
        <v>153</v>
      </c>
      <c r="J1" s="69"/>
      <c r="K1" s="69"/>
      <c r="L1" s="69"/>
      <c r="M1" s="69"/>
      <c r="N1" s="69"/>
      <c r="O1" s="69"/>
      <c r="P1" s="69"/>
      <c r="Q1" s="69"/>
      <c r="R1" s="69"/>
      <c r="S1" s="69"/>
    </row>
    <row r="2" spans="1:19" x14ac:dyDescent="0.2">
      <c r="A2" s="111">
        <v>2022</v>
      </c>
      <c r="B2" s="69"/>
      <c r="C2" s="70"/>
      <c r="D2" s="70"/>
      <c r="E2" s="69"/>
      <c r="F2" s="69"/>
      <c r="G2" s="83"/>
      <c r="H2" s="83"/>
      <c r="I2" s="69"/>
      <c r="J2" s="69"/>
      <c r="K2" s="69"/>
      <c r="L2" s="69"/>
      <c r="M2" s="69"/>
      <c r="N2" s="69"/>
      <c r="O2" s="69"/>
      <c r="P2" s="69"/>
      <c r="Q2" s="69"/>
      <c r="R2" s="69"/>
      <c r="S2" s="69"/>
    </row>
    <row r="3" spans="1:19" x14ac:dyDescent="0.2">
      <c r="A3" s="85" t="s">
        <v>0</v>
      </c>
      <c r="B3" s="86" t="s">
        <v>3</v>
      </c>
      <c r="C3" s="87" t="s">
        <v>151</v>
      </c>
      <c r="D3" s="87" t="s">
        <v>152</v>
      </c>
      <c r="E3" s="87" t="s">
        <v>4</v>
      </c>
      <c r="F3" s="71"/>
      <c r="G3" s="69"/>
      <c r="H3" s="69"/>
      <c r="I3" s="88" t="s">
        <v>199</v>
      </c>
      <c r="J3" s="89"/>
      <c r="K3" s="89"/>
      <c r="L3" s="89"/>
      <c r="M3" s="89"/>
      <c r="N3" s="89"/>
      <c r="O3" s="89"/>
      <c r="P3" s="89"/>
      <c r="Q3" s="69"/>
      <c r="R3" s="69"/>
      <c r="S3" s="69"/>
    </row>
    <row r="4" spans="1:19" x14ac:dyDescent="0.2">
      <c r="A4" s="87" t="s">
        <v>1</v>
      </c>
      <c r="B4" s="61">
        <v>1.85</v>
      </c>
      <c r="C4" s="62">
        <v>5</v>
      </c>
      <c r="D4" s="62">
        <v>52</v>
      </c>
      <c r="E4" s="90">
        <f>B4*MAX(C4,1)*MAX(D4,1)</f>
        <v>481</v>
      </c>
      <c r="F4" s="69"/>
      <c r="G4" s="69"/>
      <c r="H4" s="69"/>
      <c r="I4" s="91" t="s">
        <v>154</v>
      </c>
      <c r="J4" s="70"/>
      <c r="K4" s="70"/>
      <c r="L4" s="70"/>
      <c r="M4" s="70"/>
      <c r="N4" s="70"/>
      <c r="O4" s="70"/>
      <c r="P4" s="70"/>
      <c r="Q4" s="69"/>
      <c r="R4" s="69"/>
      <c r="S4" s="69"/>
    </row>
    <row r="5" spans="1:19" x14ac:dyDescent="0.2">
      <c r="A5" s="87" t="s">
        <v>5</v>
      </c>
      <c r="B5" s="61"/>
      <c r="C5" s="62"/>
      <c r="D5" s="62"/>
      <c r="E5" s="90">
        <f>B5*MAX(C5,1)*MAX(D5,1)</f>
        <v>0</v>
      </c>
      <c r="F5" s="69"/>
      <c r="G5" s="92"/>
      <c r="H5" s="92"/>
      <c r="I5" s="70" t="s">
        <v>155</v>
      </c>
      <c r="J5" s="70"/>
      <c r="K5" s="70"/>
      <c r="L5" s="70"/>
      <c r="M5" s="70"/>
      <c r="N5" s="70"/>
      <c r="O5" s="70"/>
      <c r="P5" s="70"/>
      <c r="Q5" s="69"/>
      <c r="R5" s="69"/>
      <c r="S5" s="69"/>
    </row>
    <row r="6" spans="1:19" x14ac:dyDescent="0.2">
      <c r="A6" s="87" t="s">
        <v>6</v>
      </c>
      <c r="B6" s="61"/>
      <c r="C6" s="62"/>
      <c r="D6" s="62"/>
      <c r="E6" s="90">
        <f>B6*MAX(C6,1)*MAX(D6,1)</f>
        <v>0</v>
      </c>
      <c r="F6" s="69"/>
      <c r="G6" s="92"/>
      <c r="H6" s="92"/>
      <c r="I6" s="93" t="s">
        <v>156</v>
      </c>
      <c r="J6" s="94"/>
      <c r="K6" s="94"/>
      <c r="L6" s="94"/>
      <c r="M6" s="94"/>
      <c r="N6" s="94"/>
      <c r="O6" s="94"/>
      <c r="P6" s="94"/>
      <c r="Q6" s="69"/>
      <c r="R6" s="69"/>
      <c r="S6" s="69"/>
    </row>
    <row r="7" spans="1:19" x14ac:dyDescent="0.2">
      <c r="A7" s="87" t="s">
        <v>7</v>
      </c>
      <c r="B7" s="61">
        <v>9.5</v>
      </c>
      <c r="C7" s="62">
        <v>5</v>
      </c>
      <c r="D7" s="62">
        <v>50</v>
      </c>
      <c r="E7" s="90">
        <f>B7*MAX(C7,1)*MAX(D7,1)</f>
        <v>2375</v>
      </c>
      <c r="F7" s="95" t="s">
        <v>278</v>
      </c>
      <c r="G7" s="92"/>
      <c r="H7" s="92"/>
      <c r="I7" s="69"/>
      <c r="J7" s="69"/>
      <c r="K7" s="69"/>
      <c r="L7" s="69"/>
      <c r="M7" s="69"/>
      <c r="N7" s="69"/>
      <c r="O7" s="69"/>
      <c r="P7" s="69"/>
      <c r="Q7" s="69"/>
      <c r="R7" s="69"/>
      <c r="S7" s="69"/>
    </row>
    <row r="8" spans="1:19" x14ac:dyDescent="0.2">
      <c r="A8" s="87" t="s">
        <v>8</v>
      </c>
      <c r="B8" s="61">
        <v>35</v>
      </c>
      <c r="C8" s="62">
        <v>1</v>
      </c>
      <c r="D8" s="62">
        <v>50</v>
      </c>
      <c r="E8" s="90">
        <f>B8*MAX(C8,1)*MAX(D8,1)</f>
        <v>1750</v>
      </c>
      <c r="F8" s="96" t="s">
        <v>279</v>
      </c>
      <c r="G8" s="97" t="s">
        <v>147</v>
      </c>
      <c r="H8" s="98"/>
      <c r="I8" s="88" t="s">
        <v>165</v>
      </c>
      <c r="J8" s="89"/>
      <c r="K8" s="89"/>
      <c r="L8" s="89"/>
      <c r="M8" s="89"/>
      <c r="N8" s="89"/>
      <c r="O8" s="89"/>
      <c r="P8" s="89"/>
      <c r="Q8" s="69"/>
      <c r="R8" s="69"/>
      <c r="S8" s="69"/>
    </row>
    <row r="9" spans="1:19" ht="15" x14ac:dyDescent="0.35">
      <c r="A9" s="69"/>
      <c r="B9" s="69"/>
      <c r="C9" s="69"/>
      <c r="D9" s="69" t="s">
        <v>148</v>
      </c>
      <c r="E9" s="99">
        <f>SUM(E4:E8)</f>
        <v>4606</v>
      </c>
      <c r="F9" s="62">
        <v>4</v>
      </c>
      <c r="G9" s="100">
        <f>E9*F9</f>
        <v>18424</v>
      </c>
      <c r="H9" s="101"/>
      <c r="I9" s="94" t="s">
        <v>157</v>
      </c>
      <c r="J9" s="94"/>
      <c r="K9" s="94"/>
      <c r="L9" s="94"/>
      <c r="M9" s="94"/>
      <c r="N9" s="94"/>
      <c r="O9" s="94"/>
      <c r="P9" s="94"/>
      <c r="Q9" s="69"/>
      <c r="R9" s="69"/>
      <c r="S9" s="69"/>
    </row>
    <row r="10" spans="1:19" x14ac:dyDescent="0.2">
      <c r="A10" s="85" t="s">
        <v>128</v>
      </c>
      <c r="B10" s="87" t="s">
        <v>28</v>
      </c>
      <c r="C10" s="87" t="s">
        <v>151</v>
      </c>
      <c r="D10" s="87" t="s">
        <v>152</v>
      </c>
      <c r="E10" s="69"/>
      <c r="F10" s="69"/>
      <c r="G10" s="92"/>
      <c r="H10" s="92"/>
      <c r="I10" s="88" t="s">
        <v>158</v>
      </c>
      <c r="J10" s="89"/>
      <c r="K10" s="89"/>
      <c r="L10" s="89"/>
      <c r="M10" s="89"/>
      <c r="N10" s="89"/>
      <c r="O10" s="89"/>
      <c r="P10" s="89"/>
      <c r="Q10" s="69"/>
      <c r="R10" s="69"/>
      <c r="S10" s="69"/>
    </row>
    <row r="11" spans="1:19" x14ac:dyDescent="0.2">
      <c r="A11" s="87" t="s">
        <v>10</v>
      </c>
      <c r="B11" s="63">
        <v>1.25</v>
      </c>
      <c r="C11" s="62">
        <v>6</v>
      </c>
      <c r="D11" s="62">
        <v>49</v>
      </c>
      <c r="E11" s="90">
        <f t="shared" ref="E11:E16" si="0">B11*MAX(C11,1)*MAX(D11,1)</f>
        <v>367.5</v>
      </c>
      <c r="F11" s="69"/>
      <c r="G11" s="92"/>
      <c r="H11" s="92"/>
      <c r="I11" s="70" t="s">
        <v>159</v>
      </c>
      <c r="J11" s="70"/>
      <c r="K11" s="70"/>
      <c r="L11" s="70"/>
      <c r="M11" s="70"/>
      <c r="N11" s="70"/>
      <c r="O11" s="70"/>
      <c r="P11" s="70"/>
      <c r="Q11" s="69"/>
      <c r="R11" s="69"/>
      <c r="S11" s="69"/>
    </row>
    <row r="12" spans="1:19" x14ac:dyDescent="0.2">
      <c r="A12" s="87" t="s">
        <v>9</v>
      </c>
      <c r="B12" s="63"/>
      <c r="C12" s="62"/>
      <c r="D12" s="62"/>
      <c r="E12" s="90">
        <f t="shared" si="0"/>
        <v>0</v>
      </c>
      <c r="F12" s="69"/>
      <c r="G12" s="92"/>
      <c r="H12" s="92"/>
      <c r="I12" s="102" t="s">
        <v>162</v>
      </c>
      <c r="J12" s="94"/>
      <c r="K12" s="94"/>
      <c r="L12" s="94"/>
      <c r="M12" s="94"/>
      <c r="N12" s="94"/>
      <c r="O12" s="94"/>
      <c r="P12" s="94"/>
      <c r="Q12" s="69"/>
      <c r="R12" s="69"/>
      <c r="S12" s="69"/>
    </row>
    <row r="13" spans="1:19" x14ac:dyDescent="0.2">
      <c r="A13" s="87" t="s">
        <v>11</v>
      </c>
      <c r="B13" s="63"/>
      <c r="C13" s="62"/>
      <c r="D13" s="62"/>
      <c r="E13" s="90">
        <f t="shared" si="0"/>
        <v>0</v>
      </c>
      <c r="F13" s="69"/>
      <c r="G13" s="92"/>
      <c r="H13" s="92"/>
      <c r="I13" s="69"/>
      <c r="J13" s="69"/>
      <c r="K13" s="69"/>
      <c r="L13" s="69"/>
      <c r="M13" s="69"/>
      <c r="N13" s="69"/>
      <c r="O13" s="69"/>
      <c r="P13" s="69"/>
      <c r="Q13" s="69"/>
      <c r="R13" s="69"/>
      <c r="S13" s="69"/>
    </row>
    <row r="14" spans="1:19" x14ac:dyDescent="0.2">
      <c r="A14" s="87" t="s">
        <v>12</v>
      </c>
      <c r="B14" s="63">
        <v>19.100000000000001</v>
      </c>
      <c r="C14" s="62">
        <v>2</v>
      </c>
      <c r="D14" s="62">
        <v>11</v>
      </c>
      <c r="E14" s="90">
        <f t="shared" si="0"/>
        <v>420.20000000000005</v>
      </c>
      <c r="F14" s="69"/>
      <c r="G14" s="69"/>
      <c r="H14" s="69"/>
      <c r="I14" s="103" t="s">
        <v>280</v>
      </c>
      <c r="J14" s="104"/>
      <c r="K14" s="104"/>
      <c r="L14" s="104"/>
      <c r="M14" s="104"/>
      <c r="N14" s="104"/>
      <c r="O14" s="104"/>
      <c r="P14" s="89"/>
      <c r="Q14" s="69"/>
      <c r="R14" s="69"/>
      <c r="S14" s="69"/>
    </row>
    <row r="15" spans="1:19" x14ac:dyDescent="0.2">
      <c r="A15" s="87" t="s">
        <v>23</v>
      </c>
      <c r="B15" s="63"/>
      <c r="C15" s="62"/>
      <c r="D15" s="62"/>
      <c r="E15" s="90">
        <f t="shared" si="0"/>
        <v>0</v>
      </c>
      <c r="F15" s="69"/>
      <c r="G15" s="69"/>
      <c r="H15" s="69"/>
      <c r="I15" s="105" t="s">
        <v>160</v>
      </c>
      <c r="J15" s="105"/>
      <c r="K15" s="105"/>
      <c r="L15" s="105"/>
      <c r="M15" s="105"/>
      <c r="N15" s="105"/>
      <c r="O15" s="105"/>
      <c r="P15" s="70"/>
      <c r="Q15" s="69"/>
      <c r="R15" s="69"/>
      <c r="S15" s="69"/>
    </row>
    <row r="16" spans="1:19" x14ac:dyDescent="0.2">
      <c r="A16" s="106" t="s">
        <v>126</v>
      </c>
      <c r="B16" s="63"/>
      <c r="C16" s="62"/>
      <c r="D16" s="62"/>
      <c r="E16" s="90">
        <f t="shared" si="0"/>
        <v>0</v>
      </c>
      <c r="F16" s="69"/>
      <c r="G16" s="69"/>
      <c r="H16" s="69"/>
      <c r="I16" s="107" t="s">
        <v>161</v>
      </c>
      <c r="J16" s="94"/>
      <c r="K16" s="94"/>
      <c r="L16" s="94"/>
      <c r="M16" s="94"/>
      <c r="N16" s="94"/>
      <c r="O16" s="94"/>
      <c r="P16" s="94"/>
      <c r="Q16" s="69"/>
      <c r="R16" s="69"/>
      <c r="S16" s="69"/>
    </row>
    <row r="17" spans="1:19" x14ac:dyDescent="0.2">
      <c r="A17" s="69"/>
      <c r="B17" s="87" t="s">
        <v>150</v>
      </c>
      <c r="C17" s="87" t="s">
        <v>149</v>
      </c>
      <c r="D17" s="86" t="s">
        <v>2</v>
      </c>
      <c r="E17" s="87"/>
      <c r="F17" s="95" t="s">
        <v>278</v>
      </c>
      <c r="G17" s="69"/>
      <c r="H17" s="69"/>
      <c r="I17" s="69"/>
      <c r="J17" s="69"/>
      <c r="K17" s="69"/>
      <c r="L17" s="69"/>
      <c r="M17" s="69"/>
      <c r="N17" s="69"/>
      <c r="O17" s="69"/>
      <c r="P17" s="69"/>
      <c r="Q17" s="69"/>
      <c r="R17" s="69"/>
      <c r="S17" s="69"/>
    </row>
    <row r="18" spans="1:19" x14ac:dyDescent="0.2">
      <c r="A18" s="87" t="s">
        <v>13</v>
      </c>
      <c r="B18" s="61">
        <v>3.01</v>
      </c>
      <c r="C18" s="62">
        <v>20</v>
      </c>
      <c r="D18" s="62">
        <v>51</v>
      </c>
      <c r="E18" s="90">
        <f>B18*MAX(C18,1)*MAX(D18,1)</f>
        <v>3070.2</v>
      </c>
      <c r="F18" s="96" t="s">
        <v>279</v>
      </c>
      <c r="G18" s="97" t="s">
        <v>147</v>
      </c>
      <c r="H18" s="98"/>
      <c r="I18" s="103" t="s">
        <v>163</v>
      </c>
      <c r="J18" s="104"/>
      <c r="K18" s="104"/>
      <c r="L18" s="104"/>
      <c r="M18" s="104"/>
      <c r="N18" s="104"/>
      <c r="O18" s="104"/>
      <c r="P18" s="104"/>
      <c r="Q18" s="69"/>
      <c r="R18" s="69"/>
      <c r="S18" s="69"/>
    </row>
    <row r="19" spans="1:19" ht="15" x14ac:dyDescent="0.35">
      <c r="A19" s="69"/>
      <c r="B19" s="69"/>
      <c r="C19" s="69"/>
      <c r="D19" s="69" t="s">
        <v>148</v>
      </c>
      <c r="E19" s="99">
        <f>SUM(E11:E18)</f>
        <v>3857.8999999999996</v>
      </c>
      <c r="F19" s="62"/>
      <c r="G19" s="108">
        <f>E19*F19</f>
        <v>0</v>
      </c>
      <c r="H19" s="109"/>
      <c r="I19" s="110" t="s">
        <v>164</v>
      </c>
      <c r="J19" s="94"/>
      <c r="K19" s="94"/>
      <c r="L19" s="94"/>
      <c r="M19" s="94"/>
      <c r="N19" s="94"/>
      <c r="O19" s="94"/>
      <c r="P19" s="94"/>
      <c r="Q19" s="69"/>
      <c r="R19" s="69"/>
      <c r="S19" s="69"/>
    </row>
    <row r="20" spans="1:19" x14ac:dyDescent="0.2">
      <c r="A20" s="111"/>
      <c r="B20" s="69"/>
      <c r="C20" s="69"/>
      <c r="D20" s="69"/>
      <c r="E20" s="69"/>
      <c r="F20" s="69"/>
      <c r="G20" s="69"/>
      <c r="H20" s="69"/>
      <c r="I20" s="69"/>
      <c r="J20" s="69"/>
      <c r="K20" s="69"/>
      <c r="L20" s="69"/>
      <c r="M20" s="69"/>
      <c r="N20" s="69"/>
      <c r="O20" s="69"/>
      <c r="P20" s="69"/>
      <c r="Q20" s="69"/>
      <c r="R20" s="69"/>
      <c r="S20" s="69"/>
    </row>
    <row r="21" spans="1:19" x14ac:dyDescent="0.2">
      <c r="A21" s="85" t="s">
        <v>16</v>
      </c>
      <c r="B21" s="87" t="s">
        <v>3</v>
      </c>
      <c r="C21" s="87" t="s">
        <v>24</v>
      </c>
      <c r="D21" s="87" t="s">
        <v>30</v>
      </c>
      <c r="E21" s="87"/>
      <c r="F21" s="69"/>
      <c r="G21" s="69"/>
      <c r="H21" s="69"/>
      <c r="I21" s="88" t="s">
        <v>198</v>
      </c>
      <c r="J21" s="89"/>
      <c r="K21" s="89"/>
      <c r="L21" s="89"/>
      <c r="M21" s="89"/>
      <c r="N21" s="89"/>
      <c r="O21" s="89"/>
      <c r="P21" s="89"/>
      <c r="Q21" s="69"/>
      <c r="R21" s="69"/>
      <c r="S21" s="69"/>
    </row>
    <row r="22" spans="1:19" x14ac:dyDescent="0.2">
      <c r="A22" s="87" t="s">
        <v>17</v>
      </c>
      <c r="B22" s="61">
        <v>39</v>
      </c>
      <c r="C22" s="62">
        <v>2</v>
      </c>
      <c r="D22" s="62">
        <v>12</v>
      </c>
      <c r="E22" s="90">
        <f t="shared" ref="E22:E28" si="1">B22*MAX(C22,1)*MAX(D22,1)</f>
        <v>936</v>
      </c>
      <c r="F22" s="69"/>
      <c r="G22" s="69"/>
      <c r="H22" s="69"/>
      <c r="I22" s="91" t="s">
        <v>200</v>
      </c>
      <c r="J22" s="70"/>
      <c r="K22" s="70"/>
      <c r="L22" s="70"/>
      <c r="M22" s="70"/>
      <c r="N22" s="70"/>
      <c r="O22" s="70"/>
      <c r="P22" s="70"/>
      <c r="Q22" s="69"/>
      <c r="R22" s="69"/>
      <c r="S22" s="69"/>
    </row>
    <row r="23" spans="1:19" x14ac:dyDescent="0.2">
      <c r="A23" s="87" t="s">
        <v>18</v>
      </c>
      <c r="B23" s="61">
        <v>8</v>
      </c>
      <c r="C23" s="62">
        <v>2</v>
      </c>
      <c r="D23" s="62">
        <v>9</v>
      </c>
      <c r="E23" s="90">
        <f t="shared" si="1"/>
        <v>144</v>
      </c>
      <c r="F23" s="69"/>
      <c r="G23" s="69"/>
      <c r="H23" s="69"/>
      <c r="I23" s="91" t="s">
        <v>204</v>
      </c>
      <c r="J23" s="70"/>
      <c r="K23" s="70"/>
      <c r="L23" s="70"/>
      <c r="M23" s="70"/>
      <c r="N23" s="70"/>
      <c r="O23" s="70"/>
      <c r="P23" s="70"/>
      <c r="Q23" s="69"/>
      <c r="R23" s="69"/>
      <c r="S23" s="69"/>
    </row>
    <row r="24" spans="1:19" x14ac:dyDescent="0.2">
      <c r="A24" s="87" t="s">
        <v>19</v>
      </c>
      <c r="B24" s="61"/>
      <c r="C24" s="62"/>
      <c r="D24" s="62"/>
      <c r="E24" s="90">
        <f t="shared" si="1"/>
        <v>0</v>
      </c>
      <c r="F24" s="69"/>
      <c r="G24" s="69"/>
      <c r="H24" s="69"/>
      <c r="I24" s="70" t="s">
        <v>166</v>
      </c>
      <c r="J24" s="70"/>
      <c r="K24" s="70"/>
      <c r="L24" s="70"/>
      <c r="M24" s="70"/>
      <c r="N24" s="70"/>
      <c r="O24" s="70"/>
      <c r="P24" s="70"/>
      <c r="Q24" s="69"/>
      <c r="R24" s="69"/>
      <c r="S24" s="69"/>
    </row>
    <row r="25" spans="1:19" x14ac:dyDescent="0.2">
      <c r="A25" s="87" t="s">
        <v>20</v>
      </c>
      <c r="B25" s="61"/>
      <c r="C25" s="62"/>
      <c r="D25" s="62"/>
      <c r="E25" s="90">
        <f t="shared" si="1"/>
        <v>0</v>
      </c>
      <c r="F25" s="69"/>
      <c r="G25" s="69"/>
      <c r="H25" s="69"/>
      <c r="I25" s="112" t="s">
        <v>167</v>
      </c>
      <c r="J25" s="70"/>
      <c r="K25" s="70"/>
      <c r="L25" s="70"/>
      <c r="M25" s="70"/>
      <c r="N25" s="70"/>
      <c r="O25" s="70"/>
      <c r="P25" s="70"/>
      <c r="Q25" s="69"/>
      <c r="R25" s="69"/>
      <c r="S25" s="69"/>
    </row>
    <row r="26" spans="1:19" x14ac:dyDescent="0.2">
      <c r="A26" s="87" t="s">
        <v>21</v>
      </c>
      <c r="B26" s="61"/>
      <c r="C26" s="62"/>
      <c r="D26" s="62"/>
      <c r="E26" s="90">
        <f t="shared" si="1"/>
        <v>0</v>
      </c>
      <c r="F26" s="69"/>
      <c r="G26" s="69"/>
      <c r="H26" s="69"/>
      <c r="I26" s="94" t="s">
        <v>168</v>
      </c>
      <c r="J26" s="94"/>
      <c r="K26" s="94"/>
      <c r="L26" s="94"/>
      <c r="M26" s="94"/>
      <c r="N26" s="94"/>
      <c r="O26" s="94"/>
      <c r="P26" s="94"/>
      <c r="Q26" s="69"/>
      <c r="R26" s="69"/>
      <c r="S26" s="69"/>
    </row>
    <row r="27" spans="1:19" x14ac:dyDescent="0.2">
      <c r="A27" s="87" t="s">
        <v>22</v>
      </c>
      <c r="B27" s="61">
        <v>35000</v>
      </c>
      <c r="C27" s="62"/>
      <c r="D27" s="62"/>
      <c r="E27" s="90">
        <f t="shared" si="1"/>
        <v>35000</v>
      </c>
      <c r="F27" s="95" t="s">
        <v>278</v>
      </c>
      <c r="G27" s="69"/>
      <c r="H27" s="69"/>
      <c r="I27" s="69"/>
      <c r="J27" s="69"/>
      <c r="K27" s="69"/>
      <c r="L27" s="69"/>
      <c r="M27" s="69"/>
      <c r="N27" s="69"/>
      <c r="O27" s="69"/>
      <c r="P27" s="69"/>
      <c r="Q27" s="69"/>
      <c r="R27" s="69"/>
      <c r="S27" s="69"/>
    </row>
    <row r="28" spans="1:19" x14ac:dyDescent="0.2">
      <c r="A28" s="87" t="s">
        <v>23</v>
      </c>
      <c r="B28" s="61"/>
      <c r="C28" s="62"/>
      <c r="D28" s="62"/>
      <c r="E28" s="90">
        <f t="shared" si="1"/>
        <v>0</v>
      </c>
      <c r="F28" s="96" t="s">
        <v>279</v>
      </c>
      <c r="G28" s="97" t="s">
        <v>147</v>
      </c>
      <c r="H28" s="98"/>
      <c r="I28" s="69"/>
      <c r="J28" s="69"/>
      <c r="K28" s="69"/>
      <c r="L28" s="69"/>
      <c r="M28" s="69"/>
      <c r="N28" s="69"/>
      <c r="O28" s="69"/>
      <c r="P28" s="69"/>
      <c r="Q28" s="69"/>
      <c r="R28" s="69"/>
      <c r="S28" s="69"/>
    </row>
    <row r="29" spans="1:19" ht="15" x14ac:dyDescent="0.35">
      <c r="A29" s="69"/>
      <c r="B29" s="69"/>
      <c r="C29" s="69"/>
      <c r="D29" s="69" t="s">
        <v>148</v>
      </c>
      <c r="E29" s="99">
        <f>SUM(E22:E28)</f>
        <v>36080</v>
      </c>
      <c r="F29" s="62"/>
      <c r="G29" s="113">
        <f>E29*F29</f>
        <v>0</v>
      </c>
      <c r="H29" s="109"/>
      <c r="I29" s="69"/>
      <c r="J29" s="69"/>
      <c r="K29" s="69"/>
      <c r="L29" s="69"/>
      <c r="M29" s="69"/>
      <c r="N29" s="69"/>
      <c r="O29" s="69"/>
      <c r="P29" s="69"/>
      <c r="Q29" s="69"/>
      <c r="R29" s="69"/>
      <c r="S29" s="69"/>
    </row>
    <row r="30" spans="1:19" x14ac:dyDescent="0.2">
      <c r="A30" s="69"/>
      <c r="B30" s="69"/>
      <c r="C30" s="69"/>
      <c r="D30" s="69"/>
      <c r="E30" s="69"/>
      <c r="F30" s="69"/>
      <c r="G30" s="69"/>
      <c r="H30" s="69"/>
      <c r="I30" s="88" t="s">
        <v>201</v>
      </c>
      <c r="J30" s="89"/>
      <c r="K30" s="89"/>
      <c r="L30" s="89"/>
      <c r="M30" s="89"/>
      <c r="N30" s="89"/>
      <c r="O30" s="89"/>
      <c r="P30" s="89"/>
      <c r="Q30" s="69"/>
      <c r="R30" s="69"/>
      <c r="S30" s="69"/>
    </row>
    <row r="31" spans="1:19" x14ac:dyDescent="0.2">
      <c r="A31" s="111"/>
      <c r="B31" s="87" t="s">
        <v>26</v>
      </c>
      <c r="C31" s="87" t="s">
        <v>170</v>
      </c>
      <c r="D31" s="87" t="s">
        <v>171</v>
      </c>
      <c r="E31" s="69"/>
      <c r="F31" s="95" t="s">
        <v>278</v>
      </c>
      <c r="G31" s="69"/>
      <c r="H31" s="69"/>
      <c r="I31" s="91" t="s">
        <v>202</v>
      </c>
      <c r="J31" s="70"/>
      <c r="K31" s="70"/>
      <c r="L31" s="70"/>
      <c r="M31" s="70"/>
      <c r="N31" s="70"/>
      <c r="O31" s="70"/>
      <c r="P31" s="70"/>
      <c r="Q31" s="69"/>
      <c r="R31" s="69"/>
      <c r="S31" s="69"/>
    </row>
    <row r="32" spans="1:19" x14ac:dyDescent="0.2">
      <c r="A32" s="85" t="s">
        <v>25</v>
      </c>
      <c r="B32" s="61">
        <v>98</v>
      </c>
      <c r="C32" s="62">
        <v>6</v>
      </c>
      <c r="D32" s="66">
        <v>1</v>
      </c>
      <c r="E32" s="90">
        <f>B32*MAX(C32,1)*MAX(D32,1)</f>
        <v>588</v>
      </c>
      <c r="F32" s="96" t="s">
        <v>279</v>
      </c>
      <c r="G32" s="97" t="s">
        <v>147</v>
      </c>
      <c r="H32" s="98"/>
      <c r="I32" s="91" t="s">
        <v>203</v>
      </c>
      <c r="J32" s="70"/>
      <c r="K32" s="70"/>
      <c r="L32" s="70"/>
      <c r="M32" s="70"/>
      <c r="N32" s="70"/>
      <c r="O32" s="70"/>
      <c r="P32" s="70"/>
      <c r="Q32" s="69"/>
      <c r="R32" s="69"/>
      <c r="S32" s="69"/>
    </row>
    <row r="33" spans="1:19" ht="15" x14ac:dyDescent="0.35">
      <c r="A33" s="69"/>
      <c r="B33" s="69"/>
      <c r="C33" s="69"/>
      <c r="D33" s="69" t="s">
        <v>148</v>
      </c>
      <c r="E33" s="99">
        <f>SUM(E32:E32)</f>
        <v>588</v>
      </c>
      <c r="F33" s="62"/>
      <c r="G33" s="108">
        <f>E33*F33</f>
        <v>0</v>
      </c>
      <c r="H33" s="109"/>
      <c r="I33" s="114" t="s">
        <v>169</v>
      </c>
      <c r="J33" s="94"/>
      <c r="K33" s="94"/>
      <c r="L33" s="94"/>
      <c r="M33" s="94"/>
      <c r="N33" s="94"/>
      <c r="O33" s="94"/>
      <c r="P33" s="94"/>
      <c r="Q33" s="69"/>
      <c r="R33" s="69"/>
      <c r="S33" s="69"/>
    </row>
    <row r="34" spans="1:19" x14ac:dyDescent="0.2">
      <c r="A34" s="69"/>
      <c r="B34" s="69"/>
      <c r="C34" s="69"/>
      <c r="D34" s="69"/>
      <c r="E34" s="69"/>
      <c r="F34" s="69"/>
      <c r="G34" s="69"/>
      <c r="H34" s="69"/>
      <c r="I34" s="69"/>
      <c r="J34" s="69"/>
      <c r="K34" s="69"/>
      <c r="L34" s="69"/>
      <c r="M34" s="69"/>
      <c r="N34" s="69"/>
      <c r="O34" s="69"/>
      <c r="P34" s="69"/>
      <c r="Q34" s="69"/>
      <c r="R34" s="69"/>
      <c r="S34" s="69"/>
    </row>
    <row r="35" spans="1:19" x14ac:dyDescent="0.2">
      <c r="A35" s="85" t="s">
        <v>27</v>
      </c>
      <c r="B35" s="87" t="s">
        <v>29</v>
      </c>
      <c r="C35" s="87" t="s">
        <v>175</v>
      </c>
      <c r="D35" s="69"/>
      <c r="E35" s="69"/>
      <c r="F35" s="69"/>
      <c r="G35" s="69"/>
      <c r="H35" s="69"/>
      <c r="I35" s="69"/>
      <c r="J35" s="69"/>
      <c r="K35" s="69"/>
      <c r="L35" s="69"/>
      <c r="M35" s="69"/>
      <c r="N35" s="69"/>
      <c r="O35" s="69"/>
      <c r="P35" s="69"/>
      <c r="Q35" s="69"/>
      <c r="R35" s="69"/>
      <c r="S35" s="69"/>
    </row>
    <row r="36" spans="1:19" x14ac:dyDescent="0.2">
      <c r="A36" s="115" t="s">
        <v>31</v>
      </c>
      <c r="B36" s="64">
        <v>80</v>
      </c>
      <c r="C36" s="65">
        <v>12</v>
      </c>
      <c r="D36" s="69"/>
      <c r="E36" s="90">
        <f t="shared" ref="E36:E41" si="2">B36*MAX(C36,1)</f>
        <v>960</v>
      </c>
      <c r="F36" s="69"/>
      <c r="G36" s="69"/>
      <c r="H36" s="69"/>
      <c r="I36" s="88" t="s">
        <v>255</v>
      </c>
      <c r="J36" s="89"/>
      <c r="K36" s="89"/>
      <c r="L36" s="89"/>
      <c r="M36" s="89"/>
      <c r="N36" s="89"/>
      <c r="O36" s="89"/>
      <c r="P36" s="89"/>
      <c r="Q36" s="69"/>
      <c r="R36" s="69"/>
      <c r="S36" s="69"/>
    </row>
    <row r="37" spans="1:19" x14ac:dyDescent="0.2">
      <c r="A37" s="115" t="s">
        <v>45</v>
      </c>
      <c r="B37" s="61">
        <v>150</v>
      </c>
      <c r="C37" s="62">
        <v>12</v>
      </c>
      <c r="D37" s="69"/>
      <c r="E37" s="90">
        <f t="shared" si="2"/>
        <v>1800</v>
      </c>
      <c r="F37" s="69"/>
      <c r="G37" s="69"/>
      <c r="H37" s="69"/>
      <c r="I37" s="91"/>
      <c r="J37" s="112" t="s">
        <v>172</v>
      </c>
      <c r="K37" s="70"/>
      <c r="L37" s="70"/>
      <c r="M37" s="70"/>
      <c r="N37" s="70"/>
      <c r="O37" s="70"/>
      <c r="P37" s="70"/>
      <c r="Q37" s="69"/>
      <c r="R37" s="69"/>
      <c r="S37" s="69"/>
    </row>
    <row r="38" spans="1:19" x14ac:dyDescent="0.2">
      <c r="A38" s="115" t="s">
        <v>87</v>
      </c>
      <c r="B38" s="61"/>
      <c r="C38" s="62"/>
      <c r="D38" s="69"/>
      <c r="E38" s="90">
        <f t="shared" si="2"/>
        <v>0</v>
      </c>
      <c r="F38" s="69"/>
      <c r="G38" s="69"/>
      <c r="H38" s="69"/>
      <c r="I38" s="70"/>
      <c r="J38" s="70" t="s">
        <v>174</v>
      </c>
      <c r="K38" s="70"/>
      <c r="L38" s="70"/>
      <c r="M38" s="70"/>
      <c r="N38" s="70"/>
      <c r="O38" s="70"/>
      <c r="P38" s="70"/>
      <c r="Q38" s="69"/>
      <c r="R38" s="69"/>
      <c r="S38" s="69"/>
    </row>
    <row r="39" spans="1:19" x14ac:dyDescent="0.2">
      <c r="A39" s="115" t="s">
        <v>46</v>
      </c>
      <c r="B39" s="61"/>
      <c r="C39" s="62"/>
      <c r="D39" s="69"/>
      <c r="E39" s="90">
        <f t="shared" si="2"/>
        <v>0</v>
      </c>
      <c r="F39" s="69"/>
      <c r="G39" s="69"/>
      <c r="H39" s="69"/>
      <c r="I39" s="70"/>
      <c r="J39" s="91" t="s">
        <v>173</v>
      </c>
      <c r="K39" s="70"/>
      <c r="L39" s="70"/>
      <c r="M39" s="70"/>
      <c r="N39" s="70"/>
      <c r="O39" s="70"/>
      <c r="P39" s="70"/>
      <c r="Q39" s="69"/>
      <c r="R39" s="69"/>
      <c r="S39" s="69"/>
    </row>
    <row r="40" spans="1:19" x14ac:dyDescent="0.2">
      <c r="A40" s="115" t="s">
        <v>176</v>
      </c>
      <c r="B40" s="61">
        <v>45</v>
      </c>
      <c r="C40" s="62">
        <v>12</v>
      </c>
      <c r="D40" s="69"/>
      <c r="E40" s="90">
        <f t="shared" si="2"/>
        <v>540</v>
      </c>
      <c r="F40" s="95" t="s">
        <v>278</v>
      </c>
      <c r="G40" s="69"/>
      <c r="H40" s="69"/>
      <c r="I40" s="93" t="s">
        <v>205</v>
      </c>
      <c r="J40" s="94"/>
      <c r="K40" s="94"/>
      <c r="L40" s="94"/>
      <c r="M40" s="94"/>
      <c r="N40" s="94"/>
      <c r="O40" s="94"/>
      <c r="P40" s="94"/>
      <c r="Q40" s="69"/>
      <c r="R40" s="69"/>
      <c r="S40" s="69"/>
    </row>
    <row r="41" spans="1:19" x14ac:dyDescent="0.2">
      <c r="A41" s="115" t="s">
        <v>23</v>
      </c>
      <c r="B41" s="61"/>
      <c r="C41" s="62"/>
      <c r="D41" s="69"/>
      <c r="E41" s="90">
        <f t="shared" si="2"/>
        <v>0</v>
      </c>
      <c r="F41" s="96" t="s">
        <v>279</v>
      </c>
      <c r="G41" s="97" t="s">
        <v>147</v>
      </c>
      <c r="H41" s="98"/>
      <c r="I41" s="69"/>
      <c r="J41" s="69"/>
      <c r="K41" s="69"/>
      <c r="L41" s="69"/>
      <c r="M41" s="69"/>
      <c r="N41" s="69"/>
      <c r="O41" s="69"/>
      <c r="P41" s="69"/>
      <c r="Q41" s="69"/>
      <c r="R41" s="69"/>
      <c r="S41" s="69"/>
    </row>
    <row r="42" spans="1:19" ht="15" x14ac:dyDescent="0.35">
      <c r="A42" s="69"/>
      <c r="B42" s="69"/>
      <c r="C42" s="69"/>
      <c r="D42" s="69" t="s">
        <v>148</v>
      </c>
      <c r="E42" s="99">
        <f>SUM(E36:E41)</f>
        <v>3300</v>
      </c>
      <c r="F42" s="62"/>
      <c r="G42" s="113">
        <f>E42*F42</f>
        <v>0</v>
      </c>
      <c r="H42" s="109"/>
      <c r="I42" s="69"/>
      <c r="J42" s="69"/>
      <c r="K42" s="69"/>
      <c r="L42" s="69"/>
      <c r="M42" s="69"/>
      <c r="N42" s="69"/>
      <c r="O42" s="69"/>
      <c r="P42" s="69"/>
      <c r="Q42" s="69"/>
      <c r="R42" s="69"/>
      <c r="S42" s="69"/>
    </row>
    <row r="43" spans="1:19" x14ac:dyDescent="0.2">
      <c r="A43" s="69"/>
      <c r="B43" s="69"/>
      <c r="C43" s="69"/>
      <c r="D43" s="69"/>
      <c r="E43" s="69"/>
      <c r="F43" s="69"/>
      <c r="G43" s="69"/>
      <c r="H43" s="69"/>
      <c r="I43" s="69"/>
      <c r="J43" s="69"/>
      <c r="K43" s="69"/>
      <c r="L43" s="69"/>
      <c r="M43" s="69"/>
      <c r="N43" s="69"/>
      <c r="O43" s="69"/>
      <c r="P43" s="69"/>
      <c r="Q43" s="69"/>
      <c r="R43" s="69"/>
      <c r="S43" s="69"/>
    </row>
    <row r="44" spans="1:19" x14ac:dyDescent="0.2">
      <c r="A44" s="85" t="s">
        <v>33</v>
      </c>
      <c r="B44" s="87" t="s">
        <v>37</v>
      </c>
      <c r="C44" s="87" t="s">
        <v>177</v>
      </c>
      <c r="D44" s="87" t="s">
        <v>178</v>
      </c>
      <c r="E44" s="69"/>
      <c r="F44" s="69"/>
      <c r="G44" s="69"/>
      <c r="H44" s="69"/>
      <c r="I44" s="88" t="s">
        <v>197</v>
      </c>
      <c r="J44" s="89"/>
      <c r="K44" s="89"/>
      <c r="L44" s="89"/>
      <c r="M44" s="89"/>
      <c r="N44" s="89"/>
      <c r="O44" s="89"/>
      <c r="P44" s="89"/>
      <c r="Q44" s="69"/>
      <c r="R44" s="69"/>
      <c r="S44" s="69"/>
    </row>
    <row r="45" spans="1:19" x14ac:dyDescent="0.2">
      <c r="A45" s="87" t="s">
        <v>34</v>
      </c>
      <c r="B45" s="61">
        <v>75</v>
      </c>
      <c r="C45" s="62">
        <v>32</v>
      </c>
      <c r="D45" s="62">
        <v>1</v>
      </c>
      <c r="E45" s="90">
        <f>B45*MAX(C45,1)*MAX(D45,1)</f>
        <v>2400</v>
      </c>
      <c r="F45" s="69"/>
      <c r="G45" s="69"/>
      <c r="H45" s="69"/>
      <c r="I45" s="91" t="s">
        <v>206</v>
      </c>
      <c r="J45" s="70"/>
      <c r="K45" s="70"/>
      <c r="L45" s="70"/>
      <c r="M45" s="70"/>
      <c r="N45" s="70"/>
      <c r="O45" s="70"/>
      <c r="P45" s="70"/>
      <c r="Q45" s="69"/>
      <c r="R45" s="69"/>
      <c r="S45" s="69"/>
    </row>
    <row r="46" spans="1:19" x14ac:dyDescent="0.2">
      <c r="A46" s="87" t="s">
        <v>129</v>
      </c>
      <c r="B46" s="61"/>
      <c r="C46" s="62"/>
      <c r="D46" s="62"/>
      <c r="E46" s="90">
        <f>B46*MAX(C46,1)*MAX(D46,1)</f>
        <v>0</v>
      </c>
      <c r="F46" s="69"/>
      <c r="G46" s="69"/>
      <c r="H46" s="69"/>
      <c r="I46" s="93" t="s">
        <v>207</v>
      </c>
      <c r="J46" s="94"/>
      <c r="K46" s="94"/>
      <c r="L46" s="94"/>
      <c r="M46" s="94"/>
      <c r="N46" s="94"/>
      <c r="O46" s="94"/>
      <c r="P46" s="94"/>
      <c r="Q46" s="69"/>
      <c r="R46" s="69"/>
      <c r="S46" s="69"/>
    </row>
    <row r="47" spans="1:19" x14ac:dyDescent="0.2">
      <c r="A47" s="87" t="s">
        <v>130</v>
      </c>
      <c r="B47" s="61"/>
      <c r="C47" s="62"/>
      <c r="D47" s="62"/>
      <c r="E47" s="90">
        <f>B47*MAX(C47,1)*MAX(D47,1)</f>
        <v>0</v>
      </c>
      <c r="F47" s="95" t="s">
        <v>278</v>
      </c>
      <c r="G47" s="69"/>
      <c r="H47" s="69"/>
      <c r="I47" s="69"/>
      <c r="J47" s="69"/>
      <c r="K47" s="69"/>
      <c r="L47" s="69"/>
      <c r="M47" s="69"/>
      <c r="N47" s="69"/>
      <c r="O47" s="69"/>
      <c r="P47" s="69"/>
      <c r="Q47" s="69"/>
      <c r="R47" s="69"/>
      <c r="S47" s="69"/>
    </row>
    <row r="48" spans="1:19" x14ac:dyDescent="0.2">
      <c r="A48" s="116" t="s">
        <v>126</v>
      </c>
      <c r="B48" s="61"/>
      <c r="C48" s="62"/>
      <c r="D48" s="62"/>
      <c r="E48" s="90">
        <f>B48*MAX(C48,1)*MAX(D48,1)</f>
        <v>0</v>
      </c>
      <c r="F48" s="96" t="s">
        <v>279</v>
      </c>
      <c r="G48" s="97" t="s">
        <v>147</v>
      </c>
      <c r="H48" s="98"/>
      <c r="I48" s="69"/>
      <c r="J48" s="69"/>
      <c r="K48" s="69"/>
      <c r="L48" s="69"/>
      <c r="M48" s="69"/>
      <c r="N48" s="69"/>
      <c r="O48" s="69"/>
      <c r="P48" s="69"/>
      <c r="Q48" s="69"/>
      <c r="R48" s="69"/>
      <c r="S48" s="69"/>
    </row>
    <row r="49" spans="1:19" ht="15" x14ac:dyDescent="0.35">
      <c r="A49" s="69"/>
      <c r="B49" s="69"/>
      <c r="C49" s="69"/>
      <c r="D49" s="69" t="s">
        <v>148</v>
      </c>
      <c r="E49" s="99">
        <f>SUM(E45:E48)</f>
        <v>2400</v>
      </c>
      <c r="F49" s="62"/>
      <c r="G49" s="113">
        <f>E49*F49</f>
        <v>0</v>
      </c>
      <c r="H49" s="109"/>
      <c r="I49" s="69"/>
      <c r="J49" s="69"/>
      <c r="K49" s="69"/>
      <c r="L49" s="69"/>
      <c r="M49" s="69"/>
      <c r="N49" s="69"/>
      <c r="O49" s="69"/>
      <c r="P49" s="69"/>
      <c r="Q49" s="69"/>
      <c r="R49" s="69"/>
      <c r="S49" s="69"/>
    </row>
    <row r="50" spans="1:19" x14ac:dyDescent="0.2">
      <c r="A50" s="69"/>
      <c r="B50" s="69"/>
      <c r="C50" s="69"/>
      <c r="D50" s="69"/>
      <c r="E50" s="69"/>
      <c r="F50" s="69"/>
      <c r="G50" s="69"/>
      <c r="H50" s="69"/>
      <c r="I50" s="69"/>
      <c r="J50" s="69"/>
      <c r="K50" s="69"/>
      <c r="L50" s="69"/>
      <c r="M50" s="69"/>
      <c r="N50" s="69"/>
      <c r="O50" s="69"/>
      <c r="P50" s="69"/>
      <c r="Q50" s="69"/>
      <c r="R50" s="69"/>
      <c r="S50" s="69"/>
    </row>
    <row r="51" spans="1:19" x14ac:dyDescent="0.2">
      <c r="A51" s="69"/>
      <c r="B51" s="69"/>
      <c r="C51" s="69"/>
      <c r="D51" s="69"/>
      <c r="E51" s="69"/>
      <c r="F51" s="69"/>
      <c r="G51" s="69"/>
      <c r="H51" s="69"/>
      <c r="I51" s="69"/>
      <c r="J51" s="69"/>
      <c r="K51" s="69"/>
      <c r="L51" s="69"/>
      <c r="M51" s="69"/>
      <c r="N51" s="69"/>
      <c r="O51" s="69"/>
      <c r="P51" s="69"/>
      <c r="Q51" s="69"/>
      <c r="R51" s="69"/>
      <c r="S51" s="69"/>
    </row>
    <row r="52" spans="1:19" x14ac:dyDescent="0.2">
      <c r="A52" s="69"/>
      <c r="B52" s="69"/>
      <c r="C52" s="69"/>
      <c r="D52" s="69"/>
      <c r="E52" s="69"/>
      <c r="F52" s="69"/>
      <c r="G52" s="69"/>
      <c r="H52" s="69"/>
      <c r="I52" s="88" t="s">
        <v>196</v>
      </c>
      <c r="J52" s="89"/>
      <c r="K52" s="89"/>
      <c r="L52" s="89"/>
      <c r="M52" s="89"/>
      <c r="N52" s="89"/>
      <c r="O52" s="89"/>
      <c r="P52" s="89"/>
      <c r="Q52" s="69"/>
      <c r="R52" s="69"/>
      <c r="S52" s="69"/>
    </row>
    <row r="53" spans="1:19" x14ac:dyDescent="0.2">
      <c r="A53" s="69"/>
      <c r="B53" s="69"/>
      <c r="C53" s="69"/>
      <c r="D53" s="69"/>
      <c r="E53" s="69"/>
      <c r="F53" s="69"/>
      <c r="G53" s="69"/>
      <c r="H53" s="69"/>
      <c r="I53" s="93" t="s">
        <v>208</v>
      </c>
      <c r="J53" s="94"/>
      <c r="K53" s="94"/>
      <c r="L53" s="94"/>
      <c r="M53" s="94"/>
      <c r="N53" s="94"/>
      <c r="O53" s="94"/>
      <c r="P53" s="94"/>
      <c r="Q53" s="69"/>
      <c r="R53" s="69"/>
      <c r="S53" s="69"/>
    </row>
    <row r="54" spans="1:19" x14ac:dyDescent="0.2">
      <c r="A54" s="69"/>
      <c r="B54" s="69"/>
      <c r="C54" s="69"/>
      <c r="D54" s="69"/>
      <c r="E54" s="69"/>
      <c r="F54" s="69"/>
      <c r="G54" s="69"/>
      <c r="H54" s="69"/>
      <c r="I54" s="69"/>
      <c r="J54" s="69"/>
      <c r="K54" s="69"/>
      <c r="L54" s="69"/>
      <c r="M54" s="69"/>
      <c r="N54" s="69"/>
      <c r="O54" s="69"/>
      <c r="P54" s="69"/>
      <c r="Q54" s="69"/>
      <c r="R54" s="69"/>
      <c r="S54" s="69"/>
    </row>
    <row r="55" spans="1:19" x14ac:dyDescent="0.2">
      <c r="A55" s="85" t="s">
        <v>35</v>
      </c>
      <c r="B55" s="87" t="s">
        <v>42</v>
      </c>
      <c r="C55" s="87" t="s">
        <v>179</v>
      </c>
      <c r="D55" s="69"/>
      <c r="E55" s="69"/>
      <c r="F55" s="69"/>
      <c r="G55" s="69"/>
      <c r="H55" s="69"/>
      <c r="I55" s="69"/>
      <c r="J55" s="69"/>
      <c r="K55" s="69"/>
      <c r="L55" s="69"/>
      <c r="M55" s="69"/>
      <c r="N55" s="69"/>
      <c r="O55" s="69"/>
      <c r="P55" s="69"/>
      <c r="Q55" s="69"/>
      <c r="R55" s="69"/>
      <c r="S55" s="69"/>
    </row>
    <row r="56" spans="1:19" x14ac:dyDescent="0.2">
      <c r="A56" s="87" t="s">
        <v>36</v>
      </c>
      <c r="B56" s="61"/>
      <c r="C56" s="62"/>
      <c r="D56" s="69"/>
      <c r="E56" s="90">
        <f t="shared" ref="E56:E61" si="3">B56*MAX(C56,1)</f>
        <v>0</v>
      </c>
      <c r="F56" s="69"/>
      <c r="G56" s="69"/>
      <c r="H56" s="69"/>
      <c r="I56" s="69"/>
      <c r="J56" s="69"/>
      <c r="K56" s="69"/>
      <c r="L56" s="69"/>
      <c r="M56" s="69"/>
      <c r="N56" s="69"/>
      <c r="O56" s="69"/>
      <c r="P56" s="69"/>
      <c r="Q56" s="69"/>
      <c r="R56" s="69"/>
      <c r="S56" s="69"/>
    </row>
    <row r="57" spans="1:19" x14ac:dyDescent="0.2">
      <c r="A57" s="87" t="s">
        <v>38</v>
      </c>
      <c r="B57" s="61"/>
      <c r="C57" s="62"/>
      <c r="D57" s="69"/>
      <c r="E57" s="90">
        <f t="shared" si="3"/>
        <v>0</v>
      </c>
      <c r="F57" s="69"/>
      <c r="G57" s="69"/>
      <c r="H57" s="69"/>
      <c r="I57" s="69"/>
      <c r="J57" s="69"/>
      <c r="K57" s="69"/>
      <c r="L57" s="69"/>
      <c r="M57" s="69"/>
      <c r="N57" s="69"/>
      <c r="O57" s="69"/>
      <c r="P57" s="69"/>
      <c r="Q57" s="69"/>
      <c r="R57" s="69"/>
      <c r="S57" s="69"/>
    </row>
    <row r="58" spans="1:19" x14ac:dyDescent="0.2">
      <c r="A58" s="87" t="s">
        <v>39</v>
      </c>
      <c r="B58" s="61"/>
      <c r="C58" s="62"/>
      <c r="D58" s="69"/>
      <c r="E58" s="90">
        <f t="shared" si="3"/>
        <v>0</v>
      </c>
      <c r="F58" s="69"/>
      <c r="G58" s="69"/>
      <c r="H58" s="69"/>
      <c r="I58" s="69"/>
      <c r="J58" s="69"/>
      <c r="K58" s="69"/>
      <c r="L58" s="69"/>
      <c r="M58" s="69"/>
      <c r="N58" s="69"/>
      <c r="O58" s="69"/>
      <c r="P58" s="69"/>
      <c r="Q58" s="69"/>
      <c r="R58" s="69"/>
      <c r="S58" s="69"/>
    </row>
    <row r="59" spans="1:19" x14ac:dyDescent="0.2">
      <c r="A59" s="87" t="s">
        <v>40</v>
      </c>
      <c r="B59" s="61">
        <v>1200</v>
      </c>
      <c r="C59" s="62">
        <v>3</v>
      </c>
      <c r="D59" s="69"/>
      <c r="E59" s="90">
        <f t="shared" si="3"/>
        <v>3600</v>
      </c>
      <c r="F59" s="69"/>
      <c r="G59" s="69"/>
      <c r="H59" s="69"/>
      <c r="I59" s="69"/>
      <c r="J59" s="69"/>
      <c r="K59" s="69"/>
      <c r="L59" s="69"/>
      <c r="M59" s="69"/>
      <c r="N59" s="69"/>
      <c r="O59" s="69"/>
      <c r="P59" s="69"/>
      <c r="Q59" s="69"/>
      <c r="R59" s="69"/>
      <c r="S59" s="69"/>
    </row>
    <row r="60" spans="1:19" x14ac:dyDescent="0.2">
      <c r="A60" s="87" t="s">
        <v>41</v>
      </c>
      <c r="B60" s="61"/>
      <c r="C60" s="62"/>
      <c r="D60" s="69"/>
      <c r="E60" s="90">
        <f t="shared" si="3"/>
        <v>0</v>
      </c>
      <c r="F60" s="95" t="s">
        <v>278</v>
      </c>
      <c r="G60" s="69"/>
      <c r="H60" s="69"/>
      <c r="I60" s="69"/>
      <c r="J60" s="69"/>
      <c r="K60" s="69"/>
      <c r="L60" s="69"/>
      <c r="M60" s="69"/>
      <c r="N60" s="69"/>
      <c r="O60" s="69"/>
      <c r="P60" s="69"/>
      <c r="Q60" s="69"/>
      <c r="R60" s="69"/>
      <c r="S60" s="69"/>
    </row>
    <row r="61" spans="1:19" x14ac:dyDescent="0.2">
      <c r="A61" s="87" t="s">
        <v>23</v>
      </c>
      <c r="B61" s="61"/>
      <c r="C61" s="62"/>
      <c r="D61" s="69"/>
      <c r="E61" s="90">
        <f t="shared" si="3"/>
        <v>0</v>
      </c>
      <c r="F61" s="96" t="s">
        <v>279</v>
      </c>
      <c r="G61" s="97" t="s">
        <v>147</v>
      </c>
      <c r="H61" s="98"/>
      <c r="I61" s="69"/>
      <c r="J61" s="69"/>
      <c r="K61" s="69"/>
      <c r="L61" s="69"/>
      <c r="M61" s="69"/>
      <c r="N61" s="69"/>
      <c r="O61" s="69"/>
      <c r="P61" s="69"/>
      <c r="Q61" s="69"/>
      <c r="R61" s="69"/>
      <c r="S61" s="69"/>
    </row>
    <row r="62" spans="1:19" ht="15" x14ac:dyDescent="0.35">
      <c r="A62" s="69"/>
      <c r="B62" s="69"/>
      <c r="C62" s="69"/>
      <c r="D62" s="69" t="s">
        <v>148</v>
      </c>
      <c r="E62" s="99">
        <f>SUM(E56:E61)</f>
        <v>3600</v>
      </c>
      <c r="F62" s="117"/>
      <c r="G62" s="118">
        <f>E62*F62</f>
        <v>0</v>
      </c>
      <c r="H62" s="119"/>
      <c r="I62" s="69"/>
      <c r="J62" s="69"/>
      <c r="K62" s="69"/>
      <c r="L62" s="69"/>
      <c r="M62" s="69"/>
      <c r="N62" s="69"/>
      <c r="O62" s="69"/>
      <c r="P62" s="69"/>
      <c r="Q62" s="69"/>
      <c r="R62" s="69"/>
      <c r="S62" s="69"/>
    </row>
    <row r="63" spans="1:19" x14ac:dyDescent="0.2">
      <c r="A63" s="69"/>
      <c r="B63" s="69"/>
      <c r="C63" s="69"/>
      <c r="D63" s="69"/>
      <c r="E63" s="69"/>
      <c r="F63" s="69"/>
      <c r="G63" s="69"/>
      <c r="H63" s="69"/>
      <c r="I63" s="69"/>
      <c r="J63" s="69"/>
      <c r="K63" s="69"/>
      <c r="L63" s="69"/>
      <c r="M63" s="69"/>
      <c r="N63" s="69"/>
      <c r="O63" s="69"/>
      <c r="P63" s="69"/>
      <c r="Q63" s="69"/>
      <c r="R63" s="69"/>
      <c r="S63" s="69"/>
    </row>
    <row r="64" spans="1:19" x14ac:dyDescent="0.2">
      <c r="A64" s="85" t="s">
        <v>43</v>
      </c>
      <c r="B64" s="87" t="s">
        <v>29</v>
      </c>
      <c r="C64" s="87" t="s">
        <v>30</v>
      </c>
      <c r="D64" s="69"/>
      <c r="E64" s="69"/>
      <c r="F64" s="69"/>
      <c r="G64" s="69"/>
      <c r="H64" s="69"/>
      <c r="I64" s="88" t="s">
        <v>195</v>
      </c>
      <c r="J64" s="89"/>
      <c r="K64" s="89"/>
      <c r="L64" s="89"/>
      <c r="M64" s="89"/>
      <c r="N64" s="89"/>
      <c r="O64" s="89"/>
      <c r="P64" s="89"/>
      <c r="Q64" s="69"/>
      <c r="R64" s="69"/>
      <c r="S64" s="69"/>
    </row>
    <row r="65" spans="1:19" x14ac:dyDescent="0.2">
      <c r="A65" s="87" t="s">
        <v>44</v>
      </c>
      <c r="B65" s="61"/>
      <c r="C65" s="62"/>
      <c r="D65" s="69"/>
      <c r="E65" s="90">
        <f>B65*C65</f>
        <v>0</v>
      </c>
      <c r="F65" s="69"/>
      <c r="G65" s="69"/>
      <c r="H65" s="69"/>
      <c r="I65" s="93" t="s">
        <v>209</v>
      </c>
      <c r="J65" s="94"/>
      <c r="K65" s="94"/>
      <c r="L65" s="94"/>
      <c r="M65" s="94"/>
      <c r="N65" s="94"/>
      <c r="O65" s="94"/>
      <c r="P65" s="94"/>
      <c r="Q65" s="69"/>
      <c r="R65" s="69"/>
      <c r="S65" s="69"/>
    </row>
    <row r="66" spans="1:19" x14ac:dyDescent="0.2">
      <c r="A66" s="87"/>
      <c r="B66" s="61"/>
      <c r="C66" s="62"/>
      <c r="D66" s="69"/>
      <c r="E66" s="90">
        <f>B66*C66</f>
        <v>0</v>
      </c>
      <c r="F66" s="95" t="s">
        <v>278</v>
      </c>
      <c r="G66" s="69"/>
      <c r="H66" s="69"/>
      <c r="I66" s="69"/>
      <c r="J66" s="69"/>
      <c r="K66" s="69"/>
      <c r="L66" s="69"/>
      <c r="M66" s="69"/>
      <c r="N66" s="69"/>
      <c r="O66" s="69"/>
      <c r="P66" s="69"/>
      <c r="Q66" s="69"/>
      <c r="R66" s="69"/>
      <c r="S66" s="69"/>
    </row>
    <row r="67" spans="1:19" x14ac:dyDescent="0.2">
      <c r="A67" s="87" t="s">
        <v>306</v>
      </c>
      <c r="B67" s="61">
        <v>330</v>
      </c>
      <c r="C67" s="62">
        <v>12</v>
      </c>
      <c r="D67" s="69"/>
      <c r="E67" s="90">
        <f>B67*C67</f>
        <v>3960</v>
      </c>
      <c r="F67" s="96" t="s">
        <v>279</v>
      </c>
      <c r="G67" s="97" t="s">
        <v>147</v>
      </c>
      <c r="H67" s="98"/>
      <c r="I67" s="69"/>
      <c r="J67" s="69"/>
      <c r="K67" s="69"/>
      <c r="L67" s="69"/>
      <c r="M67" s="69"/>
      <c r="N67" s="69"/>
      <c r="O67" s="69"/>
      <c r="P67" s="69"/>
      <c r="Q67" s="69"/>
      <c r="R67" s="69"/>
      <c r="S67" s="69"/>
    </row>
    <row r="68" spans="1:19" ht="15" x14ac:dyDescent="0.35">
      <c r="A68" s="69"/>
      <c r="B68" s="69"/>
      <c r="C68" s="69"/>
      <c r="D68" s="69" t="s">
        <v>148</v>
      </c>
      <c r="E68" s="99">
        <f>SUM(E65:E67)</f>
        <v>3960</v>
      </c>
      <c r="F68" s="62"/>
      <c r="G68" s="113">
        <f>E68*F68</f>
        <v>0</v>
      </c>
      <c r="H68" s="109"/>
      <c r="I68" s="69"/>
      <c r="J68" s="69"/>
      <c r="K68" s="69"/>
      <c r="L68" s="69"/>
      <c r="M68" s="69"/>
      <c r="N68" s="69"/>
      <c r="O68" s="69"/>
      <c r="P68" s="69"/>
      <c r="Q68" s="69"/>
      <c r="R68" s="69"/>
      <c r="S68" s="69"/>
    </row>
    <row r="69" spans="1:19" x14ac:dyDescent="0.2">
      <c r="A69" s="69"/>
      <c r="B69" s="69"/>
      <c r="C69" s="69"/>
      <c r="D69" s="69"/>
      <c r="E69" s="69"/>
      <c r="F69" s="69"/>
      <c r="G69" s="69"/>
      <c r="H69" s="69"/>
      <c r="I69" s="70"/>
      <c r="J69" s="70"/>
      <c r="K69" s="70"/>
      <c r="L69" s="70"/>
      <c r="M69" s="70"/>
      <c r="N69" s="70"/>
      <c r="O69" s="70"/>
      <c r="P69" s="69"/>
      <c r="Q69" s="69"/>
      <c r="R69" s="69"/>
      <c r="S69" s="69"/>
    </row>
    <row r="70" spans="1:19" x14ac:dyDescent="0.2">
      <c r="A70" s="85" t="s">
        <v>47</v>
      </c>
      <c r="B70" s="87" t="s">
        <v>28</v>
      </c>
      <c r="C70" s="87" t="s">
        <v>107</v>
      </c>
      <c r="D70" s="87" t="s">
        <v>180</v>
      </c>
      <c r="E70" s="69"/>
      <c r="F70" s="69"/>
      <c r="G70" s="69"/>
      <c r="H70" s="69"/>
      <c r="I70" s="88" t="s">
        <v>194</v>
      </c>
      <c r="J70" s="89"/>
      <c r="K70" s="89"/>
      <c r="L70" s="89"/>
      <c r="M70" s="89"/>
      <c r="N70" s="89"/>
      <c r="O70" s="89"/>
      <c r="P70" s="89"/>
      <c r="Q70" s="69"/>
      <c r="R70" s="69"/>
      <c r="S70" s="69"/>
    </row>
    <row r="71" spans="1:19" x14ac:dyDescent="0.2">
      <c r="A71" s="87" t="s">
        <v>48</v>
      </c>
      <c r="B71" s="61">
        <v>19</v>
      </c>
      <c r="C71" s="62"/>
      <c r="D71" s="66">
        <v>12</v>
      </c>
      <c r="E71" s="90">
        <f t="shared" ref="E71:E77" si="4">B71*MAX(C71,1)*MAX(D71,1)</f>
        <v>228</v>
      </c>
      <c r="F71" s="69"/>
      <c r="G71" s="69"/>
      <c r="H71" s="69"/>
      <c r="I71" s="91" t="s">
        <v>210</v>
      </c>
      <c r="J71" s="70"/>
      <c r="K71" s="70"/>
      <c r="L71" s="70"/>
      <c r="M71" s="70"/>
      <c r="N71" s="70"/>
      <c r="O71" s="70"/>
      <c r="P71" s="70"/>
      <c r="Q71" s="69"/>
      <c r="R71" s="69"/>
      <c r="S71" s="69"/>
    </row>
    <row r="72" spans="1:19" x14ac:dyDescent="0.2">
      <c r="A72" s="87" t="s">
        <v>49</v>
      </c>
      <c r="B72" s="61">
        <v>80</v>
      </c>
      <c r="C72" s="62"/>
      <c r="D72" s="66">
        <v>4</v>
      </c>
      <c r="E72" s="90">
        <f t="shared" si="4"/>
        <v>320</v>
      </c>
      <c r="F72" s="69"/>
      <c r="G72" s="69"/>
      <c r="H72" s="69"/>
      <c r="I72" s="70" t="s">
        <v>166</v>
      </c>
      <c r="J72" s="70"/>
      <c r="K72" s="70"/>
      <c r="L72" s="70"/>
      <c r="M72" s="70"/>
      <c r="N72" s="70"/>
      <c r="O72" s="70"/>
      <c r="P72" s="70"/>
      <c r="Q72" s="69"/>
      <c r="R72" s="69"/>
      <c r="S72" s="69"/>
    </row>
    <row r="73" spans="1:19" x14ac:dyDescent="0.2">
      <c r="A73" s="87" t="s">
        <v>50</v>
      </c>
      <c r="B73" s="61">
        <v>60</v>
      </c>
      <c r="C73" s="62"/>
      <c r="D73" s="66">
        <v>5</v>
      </c>
      <c r="E73" s="90">
        <f t="shared" si="4"/>
        <v>300</v>
      </c>
      <c r="F73" s="69"/>
      <c r="G73" s="69"/>
      <c r="H73" s="69"/>
      <c r="I73" s="91" t="s">
        <v>211</v>
      </c>
      <c r="J73" s="70"/>
      <c r="K73" s="70"/>
      <c r="L73" s="70"/>
      <c r="M73" s="70"/>
      <c r="N73" s="70"/>
      <c r="O73" s="70"/>
      <c r="P73" s="70"/>
      <c r="Q73" s="69"/>
      <c r="R73" s="69"/>
      <c r="S73" s="69"/>
    </row>
    <row r="74" spans="1:19" x14ac:dyDescent="0.2">
      <c r="A74" s="87" t="s">
        <v>53</v>
      </c>
      <c r="B74" s="61"/>
      <c r="C74" s="62"/>
      <c r="D74" s="66"/>
      <c r="E74" s="90">
        <f t="shared" si="4"/>
        <v>0</v>
      </c>
      <c r="F74" s="69"/>
      <c r="G74" s="69"/>
      <c r="H74" s="69"/>
      <c r="I74" s="70" t="s">
        <v>166</v>
      </c>
      <c r="J74" s="70"/>
      <c r="K74" s="70"/>
      <c r="L74" s="70"/>
      <c r="M74" s="70"/>
      <c r="N74" s="70"/>
      <c r="O74" s="70"/>
      <c r="P74" s="70"/>
      <c r="Q74" s="69"/>
      <c r="R74" s="69"/>
      <c r="S74" s="69"/>
    </row>
    <row r="75" spans="1:19" x14ac:dyDescent="0.2">
      <c r="A75" s="87" t="s">
        <v>51</v>
      </c>
      <c r="B75" s="61"/>
      <c r="C75" s="62"/>
      <c r="D75" s="66"/>
      <c r="E75" s="90">
        <f t="shared" si="4"/>
        <v>0</v>
      </c>
      <c r="F75" s="69"/>
      <c r="G75" s="69"/>
      <c r="H75" s="69"/>
      <c r="I75" s="70"/>
      <c r="J75" s="112" t="s">
        <v>186</v>
      </c>
      <c r="K75" s="70"/>
      <c r="L75" s="70"/>
      <c r="M75" s="70"/>
      <c r="N75" s="70"/>
      <c r="O75" s="70"/>
      <c r="P75" s="70"/>
      <c r="Q75" s="69"/>
      <c r="R75" s="69"/>
      <c r="S75" s="69"/>
    </row>
    <row r="76" spans="1:19" x14ac:dyDescent="0.2">
      <c r="A76" s="87" t="s">
        <v>52</v>
      </c>
      <c r="B76" s="61"/>
      <c r="C76" s="62"/>
      <c r="D76" s="66"/>
      <c r="E76" s="90">
        <f t="shared" si="4"/>
        <v>0</v>
      </c>
      <c r="F76" s="95" t="s">
        <v>278</v>
      </c>
      <c r="G76" s="69"/>
      <c r="H76" s="69"/>
      <c r="I76" s="70"/>
      <c r="J76" s="112" t="s">
        <v>181</v>
      </c>
      <c r="K76" s="70"/>
      <c r="L76" s="70"/>
      <c r="M76" s="70"/>
      <c r="N76" s="70"/>
      <c r="O76" s="70"/>
      <c r="P76" s="70"/>
      <c r="Q76" s="69"/>
      <c r="R76" s="69"/>
      <c r="S76" s="69"/>
    </row>
    <row r="77" spans="1:19" x14ac:dyDescent="0.2">
      <c r="A77" s="87" t="s">
        <v>54</v>
      </c>
      <c r="B77" s="61">
        <v>20</v>
      </c>
      <c r="C77" s="62">
        <v>8</v>
      </c>
      <c r="D77" s="66">
        <v>12</v>
      </c>
      <c r="E77" s="90">
        <f t="shared" si="4"/>
        <v>1920</v>
      </c>
      <c r="F77" s="96" t="s">
        <v>279</v>
      </c>
      <c r="G77" s="97" t="s">
        <v>147</v>
      </c>
      <c r="H77" s="98"/>
      <c r="I77" s="70"/>
      <c r="J77" s="112" t="s">
        <v>183</v>
      </c>
      <c r="K77" s="70"/>
      <c r="L77" s="70"/>
      <c r="M77" s="70"/>
      <c r="N77" s="70"/>
      <c r="O77" s="70"/>
      <c r="P77" s="70"/>
      <c r="Q77" s="69"/>
      <c r="R77" s="69"/>
      <c r="S77" s="69"/>
    </row>
    <row r="78" spans="1:19" ht="15" x14ac:dyDescent="0.35">
      <c r="A78" s="69"/>
      <c r="B78" s="69"/>
      <c r="C78" s="69"/>
      <c r="D78" s="69" t="s">
        <v>148</v>
      </c>
      <c r="E78" s="99">
        <f>SUM(E71:E77)</f>
        <v>2768</v>
      </c>
      <c r="F78" s="62"/>
      <c r="G78" s="113">
        <f>E78*F78</f>
        <v>0</v>
      </c>
      <c r="H78" s="109"/>
      <c r="I78" s="70"/>
      <c r="J78" s="112" t="s">
        <v>184</v>
      </c>
      <c r="K78" s="70"/>
      <c r="L78" s="70"/>
      <c r="M78" s="70"/>
      <c r="N78" s="70"/>
      <c r="O78" s="70"/>
      <c r="P78" s="70"/>
      <c r="Q78" s="69"/>
      <c r="R78" s="69"/>
      <c r="S78" s="69"/>
    </row>
    <row r="79" spans="1:19" x14ac:dyDescent="0.2">
      <c r="A79" s="69"/>
      <c r="B79" s="69"/>
      <c r="C79" s="69"/>
      <c r="D79" s="69"/>
      <c r="E79" s="69"/>
      <c r="F79" s="69"/>
      <c r="G79" s="69"/>
      <c r="H79" s="69"/>
      <c r="I79" s="70"/>
      <c r="J79" s="112" t="s">
        <v>182</v>
      </c>
      <c r="K79" s="70"/>
      <c r="L79" s="70"/>
      <c r="M79" s="70"/>
      <c r="N79" s="70"/>
      <c r="O79" s="70"/>
      <c r="P79" s="70"/>
      <c r="Q79" s="69"/>
      <c r="R79" s="69"/>
      <c r="S79" s="69"/>
    </row>
    <row r="80" spans="1:19" x14ac:dyDescent="0.2">
      <c r="A80" s="85" t="s">
        <v>55</v>
      </c>
      <c r="B80" s="87" t="s">
        <v>108</v>
      </c>
      <c r="C80" s="116" t="s">
        <v>185</v>
      </c>
      <c r="D80" s="69"/>
      <c r="E80" s="69"/>
      <c r="F80" s="69"/>
      <c r="G80" s="69"/>
      <c r="H80" s="69"/>
      <c r="I80" s="94"/>
      <c r="J80" s="94"/>
      <c r="K80" s="94"/>
      <c r="L80" s="94"/>
      <c r="M80" s="94"/>
      <c r="N80" s="94"/>
      <c r="O80" s="94"/>
      <c r="P80" s="94"/>
      <c r="Q80" s="69"/>
      <c r="R80" s="69"/>
      <c r="S80" s="69"/>
    </row>
    <row r="81" spans="1:19" x14ac:dyDescent="0.2">
      <c r="A81" s="87" t="s">
        <v>56</v>
      </c>
      <c r="B81" s="61">
        <v>1200</v>
      </c>
      <c r="C81" s="62">
        <v>3</v>
      </c>
      <c r="D81" s="69"/>
      <c r="E81" s="90">
        <f t="shared" ref="E81:E86" si="5">B81*MAX(C81,1)</f>
        <v>3600</v>
      </c>
      <c r="F81" s="69"/>
      <c r="G81" s="69"/>
      <c r="H81" s="69"/>
      <c r="I81" s="88" t="s">
        <v>193</v>
      </c>
      <c r="J81" s="89"/>
      <c r="K81" s="89"/>
      <c r="L81" s="89"/>
      <c r="M81" s="89"/>
      <c r="N81" s="89"/>
      <c r="O81" s="89"/>
      <c r="P81" s="89"/>
      <c r="Q81" s="69"/>
      <c r="R81" s="69"/>
      <c r="S81" s="69"/>
    </row>
    <row r="82" spans="1:19" x14ac:dyDescent="0.2">
      <c r="A82" s="87" t="s">
        <v>131</v>
      </c>
      <c r="B82" s="61">
        <v>2300</v>
      </c>
      <c r="C82" s="62"/>
      <c r="D82" s="69"/>
      <c r="E82" s="90">
        <f t="shared" si="5"/>
        <v>2300</v>
      </c>
      <c r="F82" s="69"/>
      <c r="G82" s="69"/>
      <c r="H82" s="69"/>
      <c r="I82" s="91" t="s">
        <v>212</v>
      </c>
      <c r="J82" s="70"/>
      <c r="K82" s="70"/>
      <c r="L82" s="70"/>
      <c r="M82" s="70"/>
      <c r="N82" s="70"/>
      <c r="O82" s="70"/>
      <c r="P82" s="70"/>
      <c r="Q82" s="69"/>
      <c r="R82" s="69"/>
      <c r="S82" s="69"/>
    </row>
    <row r="83" spans="1:19" x14ac:dyDescent="0.2">
      <c r="A83" s="87" t="s">
        <v>57</v>
      </c>
      <c r="B83" s="61"/>
      <c r="C83" s="62"/>
      <c r="D83" s="69"/>
      <c r="E83" s="90">
        <f t="shared" si="5"/>
        <v>0</v>
      </c>
      <c r="F83" s="69"/>
      <c r="G83" s="69"/>
      <c r="H83" s="69"/>
      <c r="I83" s="70" t="s">
        <v>187</v>
      </c>
      <c r="J83" s="70"/>
      <c r="K83" s="70"/>
      <c r="L83" s="70"/>
      <c r="M83" s="70"/>
      <c r="N83" s="70"/>
      <c r="O83" s="70"/>
      <c r="P83" s="70"/>
      <c r="Q83" s="69"/>
      <c r="R83" s="69"/>
      <c r="S83" s="69"/>
    </row>
    <row r="84" spans="1:19" x14ac:dyDescent="0.2">
      <c r="A84" s="87" t="s">
        <v>58</v>
      </c>
      <c r="B84" s="61"/>
      <c r="C84" s="62"/>
      <c r="D84" s="69"/>
      <c r="E84" s="90">
        <f t="shared" si="5"/>
        <v>0</v>
      </c>
      <c r="F84" s="69"/>
      <c r="G84" s="69"/>
      <c r="H84" s="69"/>
      <c r="I84" s="94" t="s">
        <v>188</v>
      </c>
      <c r="J84" s="94"/>
      <c r="K84" s="94"/>
      <c r="L84" s="94"/>
      <c r="M84" s="94"/>
      <c r="N84" s="94"/>
      <c r="O84" s="94"/>
      <c r="P84" s="94"/>
      <c r="Q84" s="69"/>
      <c r="R84" s="69"/>
      <c r="S84" s="69"/>
    </row>
    <row r="85" spans="1:19" x14ac:dyDescent="0.2">
      <c r="A85" s="87" t="s">
        <v>59</v>
      </c>
      <c r="B85" s="61"/>
      <c r="C85" s="62"/>
      <c r="D85" s="69"/>
      <c r="E85" s="90">
        <f t="shared" si="5"/>
        <v>0</v>
      </c>
      <c r="F85" s="95" t="s">
        <v>278</v>
      </c>
      <c r="G85" s="69"/>
      <c r="H85" s="69"/>
      <c r="I85" s="69"/>
      <c r="J85" s="69"/>
      <c r="K85" s="69"/>
      <c r="L85" s="69"/>
      <c r="M85" s="69"/>
      <c r="N85" s="69"/>
      <c r="O85" s="69"/>
      <c r="P85" s="69"/>
      <c r="Q85" s="69"/>
      <c r="R85" s="69"/>
      <c r="S85" s="69"/>
    </row>
    <row r="86" spans="1:19" x14ac:dyDescent="0.2">
      <c r="A86" s="87" t="s">
        <v>60</v>
      </c>
      <c r="B86" s="61"/>
      <c r="C86" s="62"/>
      <c r="D86" s="69"/>
      <c r="E86" s="90">
        <f t="shared" si="5"/>
        <v>0</v>
      </c>
      <c r="F86" s="96" t="s">
        <v>279</v>
      </c>
      <c r="G86" s="97" t="s">
        <v>147</v>
      </c>
      <c r="H86" s="98"/>
      <c r="I86" s="69"/>
      <c r="J86" s="69"/>
      <c r="K86" s="69"/>
      <c r="L86" s="69"/>
      <c r="M86" s="69"/>
      <c r="N86" s="69"/>
      <c r="O86" s="69"/>
      <c r="P86" s="69"/>
      <c r="Q86" s="69"/>
      <c r="R86" s="69"/>
      <c r="S86" s="69"/>
    </row>
    <row r="87" spans="1:19" ht="15" x14ac:dyDescent="0.35">
      <c r="A87" s="69"/>
      <c r="B87" s="69"/>
      <c r="C87" s="69"/>
      <c r="D87" s="69" t="s">
        <v>148</v>
      </c>
      <c r="E87" s="99">
        <f>SUM(E81:E86)</f>
        <v>5900</v>
      </c>
      <c r="F87" s="62"/>
      <c r="G87" s="113">
        <f>E87*F87</f>
        <v>0</v>
      </c>
      <c r="H87" s="109"/>
      <c r="I87" s="69"/>
      <c r="J87" s="69"/>
      <c r="K87" s="69"/>
      <c r="L87" s="69"/>
      <c r="M87" s="69"/>
      <c r="N87" s="69"/>
      <c r="O87" s="69"/>
      <c r="P87" s="69"/>
      <c r="Q87" s="69"/>
      <c r="R87" s="69"/>
      <c r="S87" s="69"/>
    </row>
    <row r="88" spans="1:19" x14ac:dyDescent="0.2">
      <c r="A88" s="69"/>
      <c r="B88" s="69"/>
      <c r="C88" s="69"/>
      <c r="D88" s="69"/>
      <c r="E88" s="69"/>
      <c r="F88" s="69"/>
      <c r="G88" s="69"/>
      <c r="H88" s="69"/>
      <c r="I88" s="69"/>
      <c r="J88" s="69"/>
      <c r="K88" s="69"/>
      <c r="L88" s="69"/>
      <c r="M88" s="69"/>
      <c r="N88" s="69"/>
      <c r="O88" s="69"/>
      <c r="P88" s="69"/>
      <c r="Q88" s="69"/>
      <c r="R88" s="69"/>
      <c r="S88" s="69"/>
    </row>
    <row r="89" spans="1:19" x14ac:dyDescent="0.2">
      <c r="A89" s="85" t="s">
        <v>61</v>
      </c>
      <c r="B89" s="87" t="s">
        <v>62</v>
      </c>
      <c r="C89" s="69"/>
      <c r="D89" s="69"/>
      <c r="E89" s="69"/>
      <c r="F89" s="69"/>
      <c r="G89" s="69"/>
      <c r="H89" s="69"/>
      <c r="I89" s="88" t="s">
        <v>189</v>
      </c>
      <c r="J89" s="89"/>
      <c r="K89" s="89"/>
      <c r="L89" s="89"/>
      <c r="M89" s="89"/>
      <c r="N89" s="89"/>
      <c r="O89" s="89"/>
      <c r="P89" s="89"/>
      <c r="Q89" s="69"/>
      <c r="R89" s="69"/>
      <c r="S89" s="69"/>
    </row>
    <row r="90" spans="1:19" x14ac:dyDescent="0.2">
      <c r="A90" s="87" t="s">
        <v>63</v>
      </c>
      <c r="B90" s="61">
        <v>760</v>
      </c>
      <c r="C90" s="69"/>
      <c r="D90" s="69"/>
      <c r="E90" s="90">
        <f t="shared" ref="E90:E95" si="6">B90</f>
        <v>760</v>
      </c>
      <c r="F90" s="69"/>
      <c r="G90" s="69"/>
      <c r="H90" s="69"/>
      <c r="I90" s="70" t="s">
        <v>190</v>
      </c>
      <c r="J90" s="70"/>
      <c r="K90" s="70"/>
      <c r="L90" s="70"/>
      <c r="M90" s="70"/>
      <c r="N90" s="70"/>
      <c r="O90" s="70"/>
      <c r="P90" s="70"/>
      <c r="Q90" s="69"/>
      <c r="R90" s="69"/>
      <c r="S90" s="69"/>
    </row>
    <row r="91" spans="1:19" x14ac:dyDescent="0.2">
      <c r="A91" s="87" t="s">
        <v>64</v>
      </c>
      <c r="B91" s="61">
        <v>1200</v>
      </c>
      <c r="C91" s="69"/>
      <c r="D91" s="69"/>
      <c r="E91" s="90">
        <f t="shared" si="6"/>
        <v>1200</v>
      </c>
      <c r="F91" s="69"/>
      <c r="G91" s="69"/>
      <c r="H91" s="69"/>
      <c r="I91" s="94" t="s">
        <v>191</v>
      </c>
      <c r="J91" s="94"/>
      <c r="K91" s="94"/>
      <c r="L91" s="94"/>
      <c r="M91" s="94"/>
      <c r="N91" s="94"/>
      <c r="O91" s="94"/>
      <c r="P91" s="94"/>
      <c r="Q91" s="69"/>
      <c r="R91" s="69"/>
      <c r="S91" s="69"/>
    </row>
    <row r="92" spans="1:19" x14ac:dyDescent="0.2">
      <c r="A92" s="87" t="s">
        <v>65</v>
      </c>
      <c r="B92" s="61"/>
      <c r="C92" s="69"/>
      <c r="D92" s="69"/>
      <c r="E92" s="90">
        <f t="shared" si="6"/>
        <v>0</v>
      </c>
      <c r="F92" s="69"/>
      <c r="G92" s="69"/>
      <c r="H92" s="69"/>
      <c r="I92" s="69"/>
      <c r="J92" s="69"/>
      <c r="K92" s="69"/>
      <c r="L92" s="69"/>
      <c r="M92" s="69"/>
      <c r="N92" s="69"/>
      <c r="O92" s="69"/>
      <c r="P92" s="69"/>
      <c r="Q92" s="69"/>
      <c r="R92" s="69"/>
      <c r="S92" s="69"/>
    </row>
    <row r="93" spans="1:19" x14ac:dyDescent="0.2">
      <c r="A93" s="87" t="s">
        <v>66</v>
      </c>
      <c r="B93" s="61"/>
      <c r="C93" s="69"/>
      <c r="D93" s="69"/>
      <c r="E93" s="90">
        <f t="shared" si="6"/>
        <v>0</v>
      </c>
      <c r="F93" s="69"/>
      <c r="G93" s="69"/>
      <c r="H93" s="69"/>
      <c r="I93" s="69"/>
      <c r="J93" s="69"/>
      <c r="K93" s="69"/>
      <c r="L93" s="69"/>
      <c r="M93" s="69"/>
      <c r="N93" s="69"/>
      <c r="O93" s="69"/>
      <c r="P93" s="69"/>
      <c r="Q93" s="69"/>
      <c r="R93" s="69"/>
      <c r="S93" s="69"/>
    </row>
    <row r="94" spans="1:19" x14ac:dyDescent="0.2">
      <c r="A94" s="87" t="s">
        <v>67</v>
      </c>
      <c r="B94" s="61"/>
      <c r="C94" s="69"/>
      <c r="D94" s="69"/>
      <c r="E94" s="90">
        <f t="shared" si="6"/>
        <v>0</v>
      </c>
      <c r="F94" s="95" t="s">
        <v>278</v>
      </c>
      <c r="G94" s="69"/>
      <c r="H94" s="69"/>
      <c r="I94" s="69"/>
      <c r="J94" s="69"/>
      <c r="K94" s="69"/>
      <c r="L94" s="69"/>
      <c r="M94" s="69"/>
      <c r="N94" s="69"/>
      <c r="O94" s="69"/>
      <c r="P94" s="69"/>
      <c r="Q94" s="69"/>
      <c r="R94" s="69"/>
      <c r="S94" s="69"/>
    </row>
    <row r="95" spans="1:19" x14ac:dyDescent="0.2">
      <c r="A95" s="116" t="s">
        <v>126</v>
      </c>
      <c r="B95" s="61"/>
      <c r="C95" s="69"/>
      <c r="D95" s="69"/>
      <c r="E95" s="90">
        <f t="shared" si="6"/>
        <v>0</v>
      </c>
      <c r="F95" s="96" t="s">
        <v>279</v>
      </c>
      <c r="G95" s="97" t="s">
        <v>147</v>
      </c>
      <c r="H95" s="98"/>
      <c r="I95" s="69"/>
      <c r="J95" s="69"/>
      <c r="K95" s="69"/>
      <c r="L95" s="69"/>
      <c r="M95" s="69"/>
      <c r="N95" s="69"/>
      <c r="O95" s="69"/>
      <c r="P95" s="69"/>
      <c r="Q95" s="69"/>
      <c r="R95" s="69"/>
      <c r="S95" s="69"/>
    </row>
    <row r="96" spans="1:19" ht="15" x14ac:dyDescent="0.35">
      <c r="A96" s="69"/>
      <c r="B96" s="69"/>
      <c r="C96" s="69"/>
      <c r="D96" s="69" t="s">
        <v>148</v>
      </c>
      <c r="E96" s="99">
        <f>SUM(E90:E95)</f>
        <v>1960</v>
      </c>
      <c r="F96" s="62"/>
      <c r="G96" s="113">
        <f>E96*F96</f>
        <v>0</v>
      </c>
      <c r="H96" s="109"/>
      <c r="I96" s="69"/>
      <c r="J96" s="69"/>
      <c r="K96" s="69"/>
      <c r="L96" s="69"/>
      <c r="M96" s="69"/>
      <c r="N96" s="69"/>
      <c r="O96" s="69"/>
      <c r="P96" s="69"/>
      <c r="Q96" s="69"/>
      <c r="R96" s="69"/>
      <c r="S96" s="69"/>
    </row>
    <row r="97" spans="1:19" x14ac:dyDescent="0.2">
      <c r="A97" s="69"/>
      <c r="B97" s="69"/>
      <c r="C97" s="69"/>
      <c r="D97" s="69"/>
      <c r="E97" s="69"/>
      <c r="F97" s="69"/>
      <c r="G97" s="69"/>
      <c r="H97" s="69"/>
      <c r="I97" s="89"/>
      <c r="J97" s="89"/>
      <c r="K97" s="89"/>
      <c r="L97" s="89"/>
      <c r="M97" s="89"/>
      <c r="N97" s="89"/>
      <c r="O97" s="89"/>
      <c r="P97" s="89"/>
      <c r="Q97" s="69"/>
      <c r="R97" s="69"/>
      <c r="S97" s="69"/>
    </row>
    <row r="98" spans="1:19" x14ac:dyDescent="0.2">
      <c r="A98" s="85" t="s">
        <v>68</v>
      </c>
      <c r="B98" s="87" t="s">
        <v>62</v>
      </c>
      <c r="C98" s="69"/>
      <c r="D98" s="69"/>
      <c r="E98" s="69"/>
      <c r="F98" s="69"/>
      <c r="G98" s="69"/>
      <c r="H98" s="69"/>
      <c r="I98" s="120" t="s">
        <v>192</v>
      </c>
      <c r="J98" s="121"/>
      <c r="K98" s="121"/>
      <c r="L98" s="121"/>
      <c r="M98" s="121"/>
      <c r="N98" s="94"/>
      <c r="O98" s="94"/>
      <c r="P98" s="94"/>
      <c r="Q98" s="69"/>
      <c r="R98" s="69"/>
      <c r="S98" s="69"/>
    </row>
    <row r="99" spans="1:19" x14ac:dyDescent="0.2">
      <c r="A99" s="87" t="s">
        <v>69</v>
      </c>
      <c r="B99" s="61">
        <v>2300</v>
      </c>
      <c r="C99" s="69"/>
      <c r="D99" s="69"/>
      <c r="E99" s="90">
        <f>B99</f>
        <v>2300</v>
      </c>
      <c r="F99" s="69"/>
      <c r="G99" s="69"/>
      <c r="H99" s="69"/>
      <c r="I99" s="69"/>
      <c r="J99" s="69"/>
      <c r="K99" s="69"/>
      <c r="L99" s="69"/>
      <c r="M99" s="69"/>
      <c r="N99" s="69"/>
      <c r="O99" s="69"/>
      <c r="P99" s="69"/>
      <c r="Q99" s="69"/>
      <c r="R99" s="69"/>
      <c r="S99" s="69"/>
    </row>
    <row r="100" spans="1:19" x14ac:dyDescent="0.2">
      <c r="A100" s="87" t="s">
        <v>70</v>
      </c>
      <c r="B100" s="61"/>
      <c r="C100" s="69"/>
      <c r="D100" s="69"/>
      <c r="E100" s="90">
        <f>B100</f>
        <v>0</v>
      </c>
      <c r="F100" s="95" t="s">
        <v>278</v>
      </c>
      <c r="G100" s="69"/>
      <c r="H100" s="69"/>
      <c r="I100" s="69"/>
      <c r="J100" s="69"/>
      <c r="K100" s="69"/>
      <c r="L100" s="69"/>
      <c r="M100" s="69"/>
      <c r="N100" s="69"/>
      <c r="O100" s="69"/>
      <c r="P100" s="69"/>
      <c r="Q100" s="69"/>
      <c r="R100" s="69"/>
      <c r="S100" s="69"/>
    </row>
    <row r="101" spans="1:19" x14ac:dyDescent="0.2">
      <c r="A101" s="116" t="s">
        <v>126</v>
      </c>
      <c r="B101" s="61"/>
      <c r="C101" s="69"/>
      <c r="D101" s="69"/>
      <c r="E101" s="90">
        <f>B101</f>
        <v>0</v>
      </c>
      <c r="F101" s="96" t="s">
        <v>279</v>
      </c>
      <c r="G101" s="97" t="s">
        <v>147</v>
      </c>
      <c r="H101" s="98"/>
      <c r="I101" s="69"/>
      <c r="J101" s="69"/>
      <c r="K101" s="69"/>
      <c r="L101" s="69"/>
      <c r="M101" s="69"/>
      <c r="N101" s="69"/>
      <c r="O101" s="69"/>
      <c r="P101" s="69"/>
      <c r="Q101" s="69"/>
      <c r="R101" s="69"/>
      <c r="S101" s="69"/>
    </row>
    <row r="102" spans="1:19" ht="15" x14ac:dyDescent="0.35">
      <c r="A102" s="69"/>
      <c r="B102" s="69"/>
      <c r="C102" s="69"/>
      <c r="D102" s="69" t="s">
        <v>148</v>
      </c>
      <c r="E102" s="99">
        <f>SUM(E99:E101)</f>
        <v>2300</v>
      </c>
      <c r="F102" s="62"/>
      <c r="G102" s="113">
        <f>E102*F102</f>
        <v>0</v>
      </c>
      <c r="H102" s="109"/>
      <c r="I102" s="69"/>
      <c r="J102" s="69"/>
      <c r="K102" s="69"/>
      <c r="L102" s="69"/>
      <c r="M102" s="69"/>
      <c r="N102" s="69"/>
      <c r="O102" s="69"/>
      <c r="P102" s="69"/>
      <c r="Q102" s="69"/>
      <c r="R102" s="69"/>
      <c r="S102" s="69"/>
    </row>
    <row r="103" spans="1:19" x14ac:dyDescent="0.2">
      <c r="A103" s="69"/>
      <c r="B103" s="69"/>
      <c r="C103" s="69"/>
      <c r="D103" s="69"/>
      <c r="E103" s="69"/>
      <c r="F103" s="69"/>
      <c r="G103" s="69"/>
      <c r="H103" s="69"/>
      <c r="I103" s="69"/>
      <c r="J103" s="69"/>
      <c r="K103" s="69"/>
      <c r="L103" s="69"/>
      <c r="M103" s="69"/>
      <c r="N103" s="69"/>
      <c r="O103" s="69"/>
      <c r="P103" s="69"/>
      <c r="Q103" s="69"/>
      <c r="R103" s="69"/>
      <c r="S103" s="69"/>
    </row>
    <row r="104" spans="1:19" x14ac:dyDescent="0.2">
      <c r="A104" s="111"/>
      <c r="B104" s="69"/>
      <c r="C104" s="69"/>
      <c r="D104" s="69"/>
      <c r="E104" s="69"/>
      <c r="F104" s="69"/>
      <c r="G104" s="69"/>
      <c r="H104" s="69"/>
      <c r="I104" s="69"/>
      <c r="J104" s="69"/>
      <c r="K104" s="69"/>
      <c r="L104" s="69"/>
      <c r="M104" s="69"/>
      <c r="N104" s="69"/>
      <c r="O104" s="69"/>
      <c r="P104" s="69"/>
      <c r="Q104" s="69"/>
      <c r="R104" s="69"/>
      <c r="S104" s="69"/>
    </row>
    <row r="105" spans="1:19" x14ac:dyDescent="0.2">
      <c r="A105" s="69"/>
      <c r="B105" s="69"/>
      <c r="C105" s="69"/>
      <c r="D105" s="69"/>
      <c r="E105" s="69"/>
      <c r="F105" s="69"/>
      <c r="G105" s="69"/>
      <c r="H105" s="69"/>
      <c r="I105" s="69"/>
      <c r="J105" s="69"/>
      <c r="K105" s="69"/>
      <c r="L105" s="69"/>
      <c r="M105" s="69"/>
      <c r="N105" s="69"/>
      <c r="O105" s="69"/>
      <c r="P105" s="69"/>
      <c r="Q105" s="69"/>
      <c r="R105" s="69"/>
      <c r="S105" s="69"/>
    </row>
    <row r="106" spans="1:19" x14ac:dyDescent="0.2">
      <c r="A106" s="69"/>
      <c r="B106" s="69"/>
      <c r="C106" s="69"/>
      <c r="D106" s="69"/>
      <c r="E106" s="69"/>
      <c r="F106" s="69"/>
      <c r="G106" s="69"/>
      <c r="H106" s="69"/>
      <c r="I106" s="69"/>
      <c r="J106" s="69"/>
      <c r="K106" s="69"/>
      <c r="L106" s="69"/>
      <c r="M106" s="69"/>
      <c r="N106" s="69"/>
      <c r="O106" s="69"/>
      <c r="P106" s="69"/>
      <c r="Q106" s="69"/>
      <c r="R106" s="69"/>
      <c r="S106" s="69"/>
    </row>
    <row r="107" spans="1:19" x14ac:dyDescent="0.2">
      <c r="A107" s="69"/>
      <c r="B107" s="69"/>
      <c r="C107" s="69"/>
      <c r="D107" s="69"/>
      <c r="E107" s="69"/>
      <c r="F107" s="69"/>
      <c r="G107" s="69"/>
      <c r="H107" s="69"/>
      <c r="I107" s="69"/>
      <c r="J107" s="69"/>
      <c r="K107" s="69"/>
      <c r="L107" s="69"/>
      <c r="M107" s="69"/>
      <c r="N107" s="69"/>
      <c r="O107" s="69"/>
      <c r="P107" s="69"/>
      <c r="Q107" s="69"/>
      <c r="R107" s="69"/>
      <c r="S107" s="69"/>
    </row>
    <row r="108" spans="1:19" x14ac:dyDescent="0.2">
      <c r="A108" s="69"/>
      <c r="B108" s="69"/>
      <c r="C108" s="69"/>
      <c r="D108" s="69"/>
      <c r="E108" s="69"/>
      <c r="F108" s="69"/>
      <c r="G108" s="69"/>
      <c r="H108" s="69"/>
      <c r="I108" s="69"/>
      <c r="J108" s="69"/>
      <c r="K108" s="69"/>
      <c r="L108" s="69"/>
      <c r="M108" s="69"/>
      <c r="N108" s="69"/>
      <c r="O108" s="69"/>
      <c r="P108" s="69"/>
      <c r="Q108" s="69"/>
      <c r="R108" s="69"/>
      <c r="S108" s="69"/>
    </row>
    <row r="109" spans="1:19" x14ac:dyDescent="0.2">
      <c r="A109" s="69"/>
      <c r="B109" s="69"/>
      <c r="C109" s="69"/>
      <c r="D109" s="69"/>
      <c r="E109" s="69"/>
      <c r="F109" s="69"/>
      <c r="G109" s="69"/>
      <c r="H109" s="69"/>
      <c r="I109" s="69"/>
      <c r="J109" s="69"/>
      <c r="K109" s="69"/>
      <c r="L109" s="69"/>
      <c r="M109" s="69"/>
      <c r="N109" s="69"/>
      <c r="O109" s="69"/>
      <c r="P109" s="69"/>
      <c r="Q109" s="69"/>
      <c r="R109" s="69"/>
      <c r="S109" s="69"/>
    </row>
    <row r="110" spans="1:19" x14ac:dyDescent="0.2">
      <c r="A110" s="85" t="s">
        <v>71</v>
      </c>
      <c r="B110" s="87" t="s">
        <v>72</v>
      </c>
      <c r="C110" s="87" t="s">
        <v>30</v>
      </c>
      <c r="D110" s="69"/>
      <c r="E110" s="69"/>
      <c r="F110" s="69"/>
      <c r="G110" s="69"/>
      <c r="H110" s="69"/>
      <c r="I110" s="88" t="s">
        <v>213</v>
      </c>
      <c r="J110" s="89"/>
      <c r="K110" s="89"/>
      <c r="L110" s="89"/>
      <c r="M110" s="89"/>
      <c r="N110" s="89"/>
      <c r="O110" s="89"/>
      <c r="P110" s="89"/>
      <c r="Q110" s="70"/>
      <c r="R110" s="69"/>
      <c r="S110" s="69"/>
    </row>
    <row r="111" spans="1:19" x14ac:dyDescent="0.2">
      <c r="A111" s="87" t="s">
        <v>73</v>
      </c>
      <c r="B111" s="61">
        <v>60</v>
      </c>
      <c r="C111" s="62">
        <v>12</v>
      </c>
      <c r="D111" s="69"/>
      <c r="E111" s="90">
        <f>B111*MAX(C111,1)</f>
        <v>720</v>
      </c>
      <c r="F111" s="69"/>
      <c r="G111" s="69"/>
      <c r="H111" s="69"/>
      <c r="I111" s="91" t="s">
        <v>256</v>
      </c>
      <c r="J111" s="70"/>
      <c r="K111" s="70"/>
      <c r="L111" s="70"/>
      <c r="M111" s="70"/>
      <c r="N111" s="70"/>
      <c r="O111" s="70"/>
      <c r="P111" s="70"/>
      <c r="Q111" s="70"/>
      <c r="R111" s="69"/>
      <c r="S111" s="69"/>
    </row>
    <row r="112" spans="1:19" x14ac:dyDescent="0.2">
      <c r="A112" s="87" t="s">
        <v>74</v>
      </c>
      <c r="B112" s="61"/>
      <c r="C112" s="62"/>
      <c r="D112" s="69"/>
      <c r="E112" s="90">
        <f>B112*MAX(C112,1)</f>
        <v>0</v>
      </c>
      <c r="F112" s="69"/>
      <c r="G112" s="69"/>
      <c r="H112" s="69"/>
      <c r="I112" s="122" t="s">
        <v>214</v>
      </c>
      <c r="J112" s="94"/>
      <c r="K112" s="94"/>
      <c r="L112" s="94"/>
      <c r="M112" s="94"/>
      <c r="N112" s="94"/>
      <c r="O112" s="94"/>
      <c r="P112" s="94"/>
      <c r="Q112" s="70"/>
      <c r="R112" s="69"/>
      <c r="S112" s="69"/>
    </row>
    <row r="113" spans="1:19" x14ac:dyDescent="0.2">
      <c r="A113" s="87" t="s">
        <v>82</v>
      </c>
      <c r="B113" s="61">
        <v>75</v>
      </c>
      <c r="C113" s="62">
        <v>4</v>
      </c>
      <c r="D113" s="69"/>
      <c r="E113" s="90">
        <f>B113*MAX(C113,1)</f>
        <v>300</v>
      </c>
      <c r="F113" s="69"/>
      <c r="G113" s="69"/>
      <c r="H113" s="69"/>
      <c r="I113" s="69"/>
      <c r="J113" s="69"/>
      <c r="K113" s="69"/>
      <c r="L113" s="69"/>
      <c r="M113" s="69"/>
      <c r="N113" s="69"/>
      <c r="O113" s="69"/>
      <c r="P113" s="69"/>
      <c r="Q113" s="69"/>
      <c r="R113" s="69"/>
      <c r="S113" s="69"/>
    </row>
    <row r="114" spans="1:19" x14ac:dyDescent="0.2">
      <c r="A114" s="87" t="s">
        <v>75</v>
      </c>
      <c r="B114" s="61">
        <v>95</v>
      </c>
      <c r="C114" s="62">
        <v>12</v>
      </c>
      <c r="D114" s="69"/>
      <c r="E114" s="90">
        <f>B114*MAX(C114,1)</f>
        <v>1140</v>
      </c>
      <c r="F114" s="95" t="s">
        <v>278</v>
      </c>
      <c r="G114" s="69"/>
      <c r="H114" s="69"/>
      <c r="I114" s="69"/>
      <c r="J114" s="69"/>
      <c r="K114" s="69"/>
      <c r="L114" s="69"/>
      <c r="M114" s="69"/>
      <c r="N114" s="69"/>
      <c r="O114" s="69"/>
      <c r="P114" s="69"/>
      <c r="Q114" s="69"/>
      <c r="R114" s="69"/>
      <c r="S114" s="69"/>
    </row>
    <row r="115" spans="1:19" x14ac:dyDescent="0.2">
      <c r="A115" s="87" t="s">
        <v>76</v>
      </c>
      <c r="B115" s="62"/>
      <c r="C115" s="62"/>
      <c r="D115" s="69"/>
      <c r="E115" s="90">
        <f>B115*MAX(C115,1)</f>
        <v>0</v>
      </c>
      <c r="F115" s="96" t="s">
        <v>279</v>
      </c>
      <c r="G115" s="97" t="s">
        <v>147</v>
      </c>
      <c r="H115" s="98"/>
      <c r="I115" s="69"/>
      <c r="J115" s="69"/>
      <c r="K115" s="69"/>
      <c r="L115" s="69"/>
      <c r="M115" s="69"/>
      <c r="N115" s="69"/>
      <c r="O115" s="69"/>
      <c r="P115" s="69"/>
      <c r="Q115" s="69"/>
      <c r="R115" s="69"/>
      <c r="S115" s="69"/>
    </row>
    <row r="116" spans="1:19" ht="15" x14ac:dyDescent="0.35">
      <c r="A116" s="69"/>
      <c r="B116" s="69"/>
      <c r="C116" s="69"/>
      <c r="D116" s="69" t="s">
        <v>148</v>
      </c>
      <c r="E116" s="99">
        <f>SUM(E111:E115)</f>
        <v>2160</v>
      </c>
      <c r="F116" s="62"/>
      <c r="G116" s="113">
        <f>E116*F116</f>
        <v>0</v>
      </c>
      <c r="H116" s="109"/>
      <c r="I116" s="69"/>
      <c r="J116" s="69"/>
      <c r="K116" s="69"/>
      <c r="L116" s="69"/>
      <c r="M116" s="69"/>
      <c r="N116" s="69"/>
      <c r="O116" s="69"/>
      <c r="P116" s="69"/>
      <c r="Q116" s="69"/>
      <c r="R116" s="69"/>
      <c r="S116" s="69"/>
    </row>
    <row r="117" spans="1:19" x14ac:dyDescent="0.2">
      <c r="A117" s="69"/>
      <c r="B117" s="69"/>
      <c r="C117" s="69"/>
      <c r="D117" s="69"/>
      <c r="E117" s="69"/>
      <c r="F117" s="69"/>
      <c r="G117" s="69"/>
      <c r="H117" s="69"/>
      <c r="I117" s="69"/>
      <c r="J117" s="69"/>
      <c r="K117" s="69"/>
      <c r="L117" s="69"/>
      <c r="M117" s="69"/>
      <c r="N117" s="69"/>
      <c r="O117" s="69"/>
      <c r="P117" s="69"/>
      <c r="Q117" s="69"/>
      <c r="R117" s="69"/>
      <c r="S117" s="69"/>
    </row>
    <row r="118" spans="1:19" x14ac:dyDescent="0.2">
      <c r="A118" s="85" t="s">
        <v>77</v>
      </c>
      <c r="B118" s="87" t="s">
        <v>219</v>
      </c>
      <c r="C118" s="87" t="s">
        <v>98</v>
      </c>
      <c r="D118" s="69"/>
      <c r="E118" s="69"/>
      <c r="F118" s="69"/>
      <c r="G118" s="69"/>
      <c r="H118" s="69"/>
      <c r="I118" s="88" t="s">
        <v>215</v>
      </c>
      <c r="J118" s="89"/>
      <c r="K118" s="89"/>
      <c r="L118" s="89"/>
      <c r="M118" s="89"/>
      <c r="N118" s="89"/>
      <c r="O118" s="89"/>
      <c r="P118" s="89"/>
      <c r="Q118" s="69"/>
      <c r="R118" s="69"/>
      <c r="S118" s="69"/>
    </row>
    <row r="119" spans="1:19" x14ac:dyDescent="0.2">
      <c r="A119" s="87" t="s">
        <v>78</v>
      </c>
      <c r="B119" s="61">
        <v>160</v>
      </c>
      <c r="C119" s="62"/>
      <c r="D119" s="69"/>
      <c r="E119" s="90">
        <f t="shared" ref="E119:E128" si="7">B119*MAX(C119,1)</f>
        <v>160</v>
      </c>
      <c r="F119" s="69"/>
      <c r="G119" s="69"/>
      <c r="H119" s="69"/>
      <c r="I119" s="91" t="s">
        <v>216</v>
      </c>
      <c r="J119" s="70"/>
      <c r="K119" s="70"/>
      <c r="L119" s="70"/>
      <c r="M119" s="70"/>
      <c r="N119" s="70"/>
      <c r="O119" s="70"/>
      <c r="P119" s="70"/>
      <c r="Q119" s="69"/>
      <c r="R119" s="69"/>
      <c r="S119" s="69"/>
    </row>
    <row r="120" spans="1:19" x14ac:dyDescent="0.2">
      <c r="A120" s="87" t="s">
        <v>79</v>
      </c>
      <c r="B120" s="61"/>
      <c r="C120" s="62"/>
      <c r="D120" s="69"/>
      <c r="E120" s="90">
        <f t="shared" si="7"/>
        <v>0</v>
      </c>
      <c r="F120" s="69"/>
      <c r="G120" s="69"/>
      <c r="H120" s="69"/>
      <c r="I120" s="70"/>
      <c r="J120" s="70"/>
      <c r="K120" s="70"/>
      <c r="L120" s="70"/>
      <c r="M120" s="70"/>
      <c r="N120" s="70"/>
      <c r="O120" s="70"/>
      <c r="P120" s="70"/>
      <c r="Q120" s="69"/>
      <c r="R120" s="69"/>
      <c r="S120" s="69"/>
    </row>
    <row r="121" spans="1:19" x14ac:dyDescent="0.2">
      <c r="A121" s="87" t="s">
        <v>80</v>
      </c>
      <c r="B121" s="61"/>
      <c r="C121" s="62"/>
      <c r="D121" s="69"/>
      <c r="E121" s="90">
        <f t="shared" si="7"/>
        <v>0</v>
      </c>
      <c r="F121" s="69"/>
      <c r="G121" s="69"/>
      <c r="H121" s="69"/>
      <c r="I121" s="70"/>
      <c r="J121" s="112" t="s">
        <v>217</v>
      </c>
      <c r="K121" s="70"/>
      <c r="L121" s="70"/>
      <c r="M121" s="70"/>
      <c r="N121" s="70"/>
      <c r="O121" s="70"/>
      <c r="P121" s="70"/>
      <c r="Q121" s="69"/>
      <c r="R121" s="69"/>
      <c r="S121" s="69"/>
    </row>
    <row r="122" spans="1:19" x14ac:dyDescent="0.2">
      <c r="A122" s="87" t="s">
        <v>81</v>
      </c>
      <c r="B122" s="61"/>
      <c r="C122" s="62"/>
      <c r="D122" s="69"/>
      <c r="E122" s="90">
        <f t="shared" si="7"/>
        <v>0</v>
      </c>
      <c r="F122" s="69"/>
      <c r="G122" s="69"/>
      <c r="H122" s="69"/>
      <c r="I122" s="94"/>
      <c r="J122" s="114" t="s">
        <v>218</v>
      </c>
      <c r="K122" s="94"/>
      <c r="L122" s="94"/>
      <c r="M122" s="94"/>
      <c r="N122" s="94"/>
      <c r="O122" s="94"/>
      <c r="P122" s="94"/>
      <c r="Q122" s="69"/>
      <c r="R122" s="69"/>
      <c r="S122" s="69"/>
    </row>
    <row r="123" spans="1:19" x14ac:dyDescent="0.2">
      <c r="A123" s="87" t="s">
        <v>83</v>
      </c>
      <c r="B123" s="61"/>
      <c r="C123" s="62"/>
      <c r="D123" s="69"/>
      <c r="E123" s="90">
        <f t="shared" si="7"/>
        <v>0</v>
      </c>
      <c r="F123" s="69"/>
      <c r="G123" s="69"/>
      <c r="H123" s="69"/>
      <c r="I123" s="69"/>
      <c r="J123" s="69"/>
      <c r="K123" s="69"/>
      <c r="L123" s="69"/>
      <c r="M123" s="69"/>
      <c r="N123" s="69"/>
      <c r="O123" s="69"/>
      <c r="P123" s="69"/>
      <c r="Q123" s="69"/>
      <c r="R123" s="69"/>
      <c r="S123" s="69"/>
    </row>
    <row r="124" spans="1:19" x14ac:dyDescent="0.2">
      <c r="A124" s="87" t="s">
        <v>95</v>
      </c>
      <c r="B124" s="61"/>
      <c r="C124" s="62"/>
      <c r="D124" s="69"/>
      <c r="E124" s="90">
        <f t="shared" si="7"/>
        <v>0</v>
      </c>
      <c r="F124" s="69"/>
      <c r="G124" s="69"/>
      <c r="H124" s="69"/>
      <c r="I124" s="69"/>
      <c r="J124" s="69"/>
      <c r="K124" s="69"/>
      <c r="L124" s="69"/>
      <c r="M124" s="69"/>
      <c r="N124" s="69"/>
      <c r="O124" s="69"/>
      <c r="P124" s="69"/>
      <c r="Q124" s="69"/>
      <c r="R124" s="69"/>
      <c r="S124" s="69"/>
    </row>
    <row r="125" spans="1:19" x14ac:dyDescent="0.2">
      <c r="A125" s="87" t="s">
        <v>94</v>
      </c>
      <c r="B125" s="61"/>
      <c r="C125" s="62"/>
      <c r="D125" s="69"/>
      <c r="E125" s="90">
        <f t="shared" si="7"/>
        <v>0</v>
      </c>
      <c r="F125" s="69"/>
      <c r="G125" s="69"/>
      <c r="H125" s="69"/>
      <c r="I125" s="69"/>
      <c r="J125" s="69"/>
      <c r="K125" s="69"/>
      <c r="L125" s="69"/>
      <c r="M125" s="69"/>
      <c r="N125" s="69"/>
      <c r="O125" s="69"/>
      <c r="P125" s="69"/>
      <c r="Q125" s="69"/>
      <c r="R125" s="69"/>
      <c r="S125" s="69"/>
    </row>
    <row r="126" spans="1:19" x14ac:dyDescent="0.2">
      <c r="A126" s="87" t="s">
        <v>84</v>
      </c>
      <c r="B126" s="61"/>
      <c r="C126" s="62"/>
      <c r="D126" s="69"/>
      <c r="E126" s="90">
        <f t="shared" si="7"/>
        <v>0</v>
      </c>
      <c r="F126" s="69"/>
      <c r="G126" s="69"/>
      <c r="H126" s="69"/>
      <c r="I126" s="69"/>
      <c r="J126" s="69"/>
      <c r="K126" s="69"/>
      <c r="L126" s="69"/>
      <c r="M126" s="69"/>
      <c r="N126" s="69"/>
      <c r="O126" s="69"/>
      <c r="P126" s="69"/>
      <c r="Q126" s="69"/>
      <c r="R126" s="69"/>
      <c r="S126" s="69"/>
    </row>
    <row r="127" spans="1:19" x14ac:dyDescent="0.2">
      <c r="A127" s="87" t="s">
        <v>86</v>
      </c>
      <c r="B127" s="61"/>
      <c r="C127" s="62"/>
      <c r="D127" s="69"/>
      <c r="E127" s="90">
        <f t="shared" si="7"/>
        <v>0</v>
      </c>
      <c r="F127" s="69"/>
      <c r="G127" s="69"/>
      <c r="H127" s="69"/>
      <c r="I127" s="69"/>
      <c r="J127" s="69"/>
      <c r="K127" s="69"/>
      <c r="L127" s="69"/>
      <c r="M127" s="69"/>
      <c r="N127" s="69"/>
      <c r="O127" s="69"/>
      <c r="P127" s="69"/>
      <c r="Q127" s="69"/>
      <c r="R127" s="69"/>
      <c r="S127" s="69"/>
    </row>
    <row r="128" spans="1:19" x14ac:dyDescent="0.2">
      <c r="A128" s="87" t="s">
        <v>93</v>
      </c>
      <c r="B128" s="61">
        <v>2500</v>
      </c>
      <c r="C128" s="62">
        <v>12</v>
      </c>
      <c r="D128" s="69"/>
      <c r="E128" s="90">
        <f t="shared" si="7"/>
        <v>30000</v>
      </c>
      <c r="F128" s="69"/>
      <c r="G128" s="69"/>
      <c r="H128" s="69"/>
      <c r="I128" s="69"/>
      <c r="J128" s="69"/>
      <c r="K128" s="69"/>
      <c r="L128" s="69"/>
      <c r="M128" s="69"/>
      <c r="N128" s="69"/>
      <c r="O128" s="69"/>
      <c r="P128" s="69"/>
      <c r="Q128" s="69"/>
      <c r="R128" s="69"/>
      <c r="S128" s="69"/>
    </row>
    <row r="129" spans="1:19" x14ac:dyDescent="0.2">
      <c r="A129" s="87" t="s">
        <v>132</v>
      </c>
      <c r="B129" s="61"/>
      <c r="C129" s="62"/>
      <c r="D129" s="69"/>
      <c r="E129" s="90">
        <f>B129*MAX(C129,1)</f>
        <v>0</v>
      </c>
      <c r="F129" s="95" t="s">
        <v>278</v>
      </c>
      <c r="G129" s="69"/>
      <c r="H129" s="69"/>
      <c r="I129" s="69"/>
      <c r="J129" s="69"/>
      <c r="K129" s="69"/>
      <c r="L129" s="69"/>
      <c r="M129" s="69"/>
      <c r="N129" s="69"/>
      <c r="O129" s="69"/>
      <c r="P129" s="69"/>
      <c r="Q129" s="69"/>
      <c r="R129" s="69"/>
      <c r="S129" s="69"/>
    </row>
    <row r="130" spans="1:19" x14ac:dyDescent="0.2">
      <c r="A130" s="116" t="s">
        <v>126</v>
      </c>
      <c r="B130" s="61"/>
      <c r="C130" s="62"/>
      <c r="D130" s="69"/>
      <c r="E130" s="90">
        <f>B130*MAX(C130,1)</f>
        <v>0</v>
      </c>
      <c r="F130" s="96" t="s">
        <v>279</v>
      </c>
      <c r="G130" s="97" t="s">
        <v>147</v>
      </c>
      <c r="H130" s="98"/>
      <c r="I130" s="69"/>
      <c r="J130" s="69"/>
      <c r="K130" s="69"/>
      <c r="L130" s="69"/>
      <c r="M130" s="69"/>
      <c r="N130" s="69"/>
      <c r="O130" s="69"/>
      <c r="P130" s="69"/>
      <c r="Q130" s="69"/>
      <c r="R130" s="69"/>
      <c r="S130" s="69"/>
    </row>
    <row r="131" spans="1:19" ht="15" x14ac:dyDescent="0.35">
      <c r="A131" s="69"/>
      <c r="B131" s="69"/>
      <c r="C131" s="69"/>
      <c r="D131" s="69" t="s">
        <v>148</v>
      </c>
      <c r="E131" s="99">
        <f>SUM(E119:E130)</f>
        <v>30160</v>
      </c>
      <c r="F131" s="62"/>
      <c r="G131" s="113">
        <f>E131*F131</f>
        <v>0</v>
      </c>
      <c r="H131" s="109"/>
      <c r="I131" s="69"/>
      <c r="J131" s="69"/>
      <c r="K131" s="69"/>
      <c r="L131" s="69"/>
      <c r="M131" s="69"/>
      <c r="N131" s="69"/>
      <c r="O131" s="69"/>
      <c r="P131" s="69"/>
      <c r="Q131" s="69"/>
      <c r="R131" s="69"/>
      <c r="S131" s="69"/>
    </row>
    <row r="132" spans="1:19" x14ac:dyDescent="0.2">
      <c r="A132" s="69"/>
      <c r="B132" s="69"/>
      <c r="C132" s="69"/>
      <c r="D132" s="69"/>
      <c r="E132" s="69"/>
      <c r="F132" s="69"/>
      <c r="G132" s="69"/>
      <c r="H132" s="69"/>
      <c r="I132" s="69"/>
      <c r="J132" s="69"/>
      <c r="K132" s="69"/>
      <c r="L132" s="69"/>
      <c r="M132" s="69"/>
      <c r="N132" s="69"/>
      <c r="O132" s="69"/>
      <c r="P132" s="69"/>
      <c r="Q132" s="69"/>
      <c r="R132" s="69"/>
      <c r="S132" s="69"/>
    </row>
    <row r="133" spans="1:19" x14ac:dyDescent="0.2">
      <c r="A133" s="85" t="s">
        <v>88</v>
      </c>
      <c r="B133" s="87" t="s">
        <v>29</v>
      </c>
      <c r="C133" s="87" t="s">
        <v>97</v>
      </c>
      <c r="D133" s="69"/>
      <c r="E133" s="69"/>
      <c r="F133" s="69"/>
      <c r="G133" s="69"/>
      <c r="H133" s="69"/>
      <c r="I133" s="88" t="s">
        <v>220</v>
      </c>
      <c r="J133" s="89"/>
      <c r="K133" s="89"/>
      <c r="L133" s="89"/>
      <c r="M133" s="89"/>
      <c r="N133" s="89"/>
      <c r="O133" s="89"/>
      <c r="P133" s="89"/>
      <c r="Q133" s="69"/>
      <c r="R133" s="69"/>
      <c r="S133" s="69"/>
    </row>
    <row r="134" spans="1:19" x14ac:dyDescent="0.2">
      <c r="A134" s="87" t="s">
        <v>89</v>
      </c>
      <c r="B134" s="61"/>
      <c r="C134" s="62"/>
      <c r="D134" s="69"/>
      <c r="E134" s="90">
        <f>B134*MAX(C134,1)</f>
        <v>0</v>
      </c>
      <c r="F134" s="69"/>
      <c r="G134" s="69"/>
      <c r="H134" s="69"/>
      <c r="I134" s="93" t="s">
        <v>221</v>
      </c>
      <c r="J134" s="94"/>
      <c r="K134" s="94"/>
      <c r="L134" s="94"/>
      <c r="M134" s="94"/>
      <c r="N134" s="94"/>
      <c r="O134" s="94"/>
      <c r="P134" s="94"/>
      <c r="Q134" s="69"/>
      <c r="R134" s="69"/>
      <c r="S134" s="69"/>
    </row>
    <row r="135" spans="1:19" x14ac:dyDescent="0.2">
      <c r="A135" s="115" t="s">
        <v>305</v>
      </c>
      <c r="B135" s="61">
        <v>100</v>
      </c>
      <c r="C135" s="62">
        <v>12</v>
      </c>
      <c r="D135" s="69"/>
      <c r="E135" s="90">
        <f>B135*MAX(C135,1)</f>
        <v>1200</v>
      </c>
      <c r="F135" s="69"/>
      <c r="G135" s="69"/>
      <c r="H135" s="69"/>
      <c r="I135" s="69"/>
      <c r="J135" s="69"/>
      <c r="K135" s="69"/>
      <c r="L135" s="69"/>
      <c r="M135" s="69"/>
      <c r="N135" s="69"/>
      <c r="O135" s="69"/>
      <c r="P135" s="69"/>
      <c r="Q135" s="69"/>
      <c r="R135" s="69"/>
      <c r="S135" s="69"/>
    </row>
    <row r="136" spans="1:19" x14ac:dyDescent="0.2">
      <c r="A136" s="87" t="s">
        <v>90</v>
      </c>
      <c r="B136" s="61"/>
      <c r="C136" s="62"/>
      <c r="D136" s="69"/>
      <c r="E136" s="90">
        <f>B136*MAX(C136,1)</f>
        <v>0</v>
      </c>
      <c r="F136" s="69"/>
      <c r="G136" s="69"/>
      <c r="H136" s="69"/>
      <c r="I136" s="69"/>
      <c r="J136" s="69"/>
      <c r="K136" s="69"/>
      <c r="L136" s="69"/>
      <c r="M136" s="69"/>
      <c r="N136" s="69"/>
      <c r="O136" s="69"/>
      <c r="P136" s="69"/>
      <c r="Q136" s="69"/>
      <c r="R136" s="69"/>
      <c r="S136" s="69"/>
    </row>
    <row r="137" spans="1:19" x14ac:dyDescent="0.2">
      <c r="A137" s="87" t="s">
        <v>91</v>
      </c>
      <c r="B137" s="61"/>
      <c r="C137" s="62"/>
      <c r="D137" s="69"/>
      <c r="E137" s="90">
        <f>B137*MAX(C137,1)</f>
        <v>0</v>
      </c>
      <c r="F137" s="95" t="s">
        <v>278</v>
      </c>
      <c r="G137" s="69"/>
      <c r="H137" s="69"/>
      <c r="I137" s="69"/>
      <c r="J137" s="69"/>
      <c r="K137" s="69"/>
      <c r="L137" s="69"/>
      <c r="M137" s="69"/>
      <c r="N137" s="69"/>
      <c r="O137" s="69"/>
      <c r="P137" s="69"/>
      <c r="Q137" s="69"/>
      <c r="R137" s="69"/>
      <c r="S137" s="69"/>
    </row>
    <row r="138" spans="1:19" x14ac:dyDescent="0.2">
      <c r="A138" s="116" t="s">
        <v>126</v>
      </c>
      <c r="B138" s="61"/>
      <c r="C138" s="62"/>
      <c r="D138" s="69"/>
      <c r="E138" s="123">
        <f>B138*MAX(C138,1)</f>
        <v>0</v>
      </c>
      <c r="F138" s="96" t="s">
        <v>279</v>
      </c>
      <c r="G138" s="97" t="s">
        <v>147</v>
      </c>
      <c r="H138" s="98"/>
      <c r="I138" s="69"/>
      <c r="J138" s="69"/>
      <c r="K138" s="69"/>
      <c r="L138" s="69"/>
      <c r="M138" s="69"/>
      <c r="N138" s="69"/>
      <c r="O138" s="69"/>
      <c r="P138" s="69"/>
      <c r="Q138" s="69"/>
      <c r="R138" s="69"/>
      <c r="S138" s="69"/>
    </row>
    <row r="139" spans="1:19" ht="15" x14ac:dyDescent="0.35">
      <c r="A139" s="69"/>
      <c r="B139" s="69"/>
      <c r="C139" s="69"/>
      <c r="D139" s="69" t="s">
        <v>148</v>
      </c>
      <c r="E139" s="99">
        <f>SUM(E134:E138)</f>
        <v>1200</v>
      </c>
      <c r="F139" s="62"/>
      <c r="G139" s="113">
        <f>E139*F139</f>
        <v>0</v>
      </c>
      <c r="H139" s="109"/>
      <c r="I139" s="69"/>
      <c r="J139" s="69"/>
      <c r="K139" s="69"/>
      <c r="L139" s="69"/>
      <c r="M139" s="69"/>
      <c r="N139" s="69"/>
      <c r="O139" s="69"/>
      <c r="P139" s="69"/>
      <c r="Q139" s="69"/>
      <c r="R139" s="69"/>
      <c r="S139" s="69"/>
    </row>
    <row r="140" spans="1:19" x14ac:dyDescent="0.2">
      <c r="A140" s="69"/>
      <c r="B140" s="69"/>
      <c r="C140" s="69"/>
      <c r="D140" s="69"/>
      <c r="E140" s="69"/>
      <c r="F140" s="69"/>
      <c r="G140" s="69"/>
      <c r="H140" s="69"/>
      <c r="I140" s="69"/>
      <c r="J140" s="69"/>
      <c r="K140" s="69"/>
      <c r="L140" s="69"/>
      <c r="M140" s="69"/>
      <c r="N140" s="69"/>
      <c r="O140" s="69"/>
      <c r="P140" s="69"/>
      <c r="Q140" s="69"/>
      <c r="R140" s="69"/>
      <c r="S140" s="69"/>
    </row>
    <row r="141" spans="1:19" x14ac:dyDescent="0.2">
      <c r="A141" s="85" t="s">
        <v>92</v>
      </c>
      <c r="B141" s="87" t="s">
        <v>99</v>
      </c>
      <c r="C141" s="87" t="s">
        <v>30</v>
      </c>
      <c r="D141" s="69"/>
      <c r="E141" s="69"/>
      <c r="F141" s="69"/>
      <c r="G141" s="69"/>
      <c r="H141" s="69"/>
      <c r="I141" s="69"/>
      <c r="J141" s="69"/>
      <c r="K141" s="69"/>
      <c r="L141" s="69"/>
      <c r="M141" s="69"/>
      <c r="N141" s="69"/>
      <c r="O141" s="69"/>
      <c r="P141" s="69"/>
      <c r="Q141" s="69"/>
      <c r="R141" s="69"/>
      <c r="S141" s="69"/>
    </row>
    <row r="142" spans="1:19" x14ac:dyDescent="0.2">
      <c r="A142" s="87" t="s">
        <v>100</v>
      </c>
      <c r="B142" s="61">
        <v>30</v>
      </c>
      <c r="C142" s="62">
        <v>12</v>
      </c>
      <c r="D142" s="69"/>
      <c r="E142" s="90">
        <f>B142*MAX(C142,1)</f>
        <v>360</v>
      </c>
      <c r="F142" s="69"/>
      <c r="G142" s="69"/>
      <c r="H142" s="69"/>
      <c r="I142" s="88" t="s">
        <v>222</v>
      </c>
      <c r="J142" s="89"/>
      <c r="K142" s="89"/>
      <c r="L142" s="89"/>
      <c r="M142" s="89"/>
      <c r="N142" s="89"/>
      <c r="O142" s="89"/>
      <c r="P142" s="89"/>
      <c r="Q142" s="69"/>
      <c r="R142" s="69"/>
      <c r="S142" s="69"/>
    </row>
    <row r="143" spans="1:19" x14ac:dyDescent="0.2">
      <c r="A143" s="87" t="s">
        <v>101</v>
      </c>
      <c r="B143" s="61"/>
      <c r="C143" s="62"/>
      <c r="D143" s="69"/>
      <c r="E143" s="90">
        <f>B143*MAX(C143,1)</f>
        <v>0</v>
      </c>
      <c r="F143" s="95" t="s">
        <v>278</v>
      </c>
      <c r="G143" s="69"/>
      <c r="H143" s="69"/>
      <c r="I143" s="93" t="s">
        <v>223</v>
      </c>
      <c r="J143" s="94"/>
      <c r="K143" s="94"/>
      <c r="L143" s="94"/>
      <c r="M143" s="94"/>
      <c r="N143" s="94"/>
      <c r="O143" s="94"/>
      <c r="P143" s="94"/>
      <c r="Q143" s="69"/>
      <c r="R143" s="69"/>
      <c r="S143" s="69"/>
    </row>
    <row r="144" spans="1:19" x14ac:dyDescent="0.2">
      <c r="A144" s="116" t="s">
        <v>126</v>
      </c>
      <c r="B144" s="61"/>
      <c r="C144" s="62"/>
      <c r="D144" s="69"/>
      <c r="E144" s="90">
        <f>B144*MAX(C144,1)</f>
        <v>0</v>
      </c>
      <c r="F144" s="96" t="s">
        <v>279</v>
      </c>
      <c r="G144" s="97" t="s">
        <v>147</v>
      </c>
      <c r="H144" s="98"/>
      <c r="I144" s="69"/>
      <c r="J144" s="69"/>
      <c r="K144" s="69"/>
      <c r="L144" s="69"/>
      <c r="M144" s="69"/>
      <c r="N144" s="69"/>
      <c r="O144" s="69"/>
      <c r="P144" s="69"/>
      <c r="Q144" s="69"/>
      <c r="R144" s="69"/>
      <c r="S144" s="69"/>
    </row>
    <row r="145" spans="1:19" ht="15" x14ac:dyDescent="0.35">
      <c r="A145" s="69"/>
      <c r="B145" s="69"/>
      <c r="C145" s="69"/>
      <c r="D145" s="69" t="s">
        <v>148</v>
      </c>
      <c r="E145" s="99">
        <f>SUM(E142:E144)</f>
        <v>360</v>
      </c>
      <c r="F145" s="62"/>
      <c r="G145" s="113">
        <f>E145*F145</f>
        <v>0</v>
      </c>
      <c r="H145" s="109"/>
      <c r="I145" s="69"/>
      <c r="J145" s="69"/>
      <c r="K145" s="69"/>
      <c r="L145" s="69"/>
      <c r="M145" s="69"/>
      <c r="N145" s="69"/>
      <c r="O145" s="69"/>
      <c r="P145" s="69"/>
      <c r="Q145" s="69"/>
      <c r="R145" s="69"/>
      <c r="S145" s="69"/>
    </row>
    <row r="146" spans="1:19" x14ac:dyDescent="0.2">
      <c r="A146" s="69"/>
      <c r="B146" s="69"/>
      <c r="C146" s="69"/>
      <c r="D146" s="69"/>
      <c r="E146" s="69"/>
      <c r="F146" s="69"/>
      <c r="G146" s="69"/>
      <c r="H146" s="69"/>
      <c r="I146" s="69"/>
      <c r="J146" s="69"/>
      <c r="K146" s="69"/>
      <c r="L146" s="69"/>
      <c r="M146" s="69"/>
      <c r="N146" s="69"/>
      <c r="O146" s="69"/>
      <c r="P146" s="69"/>
      <c r="Q146" s="69"/>
      <c r="R146" s="69"/>
      <c r="S146" s="69"/>
    </row>
    <row r="147" spans="1:19" x14ac:dyDescent="0.2">
      <c r="A147" s="69"/>
      <c r="B147" s="87" t="s">
        <v>29</v>
      </c>
      <c r="C147" s="87" t="s">
        <v>30</v>
      </c>
      <c r="D147" s="69"/>
      <c r="E147" s="69"/>
      <c r="F147" s="95" t="s">
        <v>278</v>
      </c>
      <c r="G147" s="69"/>
      <c r="H147" s="69"/>
      <c r="I147" s="88" t="s">
        <v>224</v>
      </c>
      <c r="J147" s="89"/>
      <c r="K147" s="89"/>
      <c r="L147" s="89"/>
      <c r="M147" s="89"/>
      <c r="N147" s="89"/>
      <c r="O147" s="89"/>
      <c r="P147" s="89"/>
      <c r="Q147" s="69"/>
      <c r="R147" s="69"/>
      <c r="S147" s="69"/>
    </row>
    <row r="148" spans="1:19" x14ac:dyDescent="0.2">
      <c r="A148" s="124" t="s">
        <v>96</v>
      </c>
      <c r="B148" s="61">
        <v>700</v>
      </c>
      <c r="C148" s="62">
        <v>12</v>
      </c>
      <c r="D148" s="69"/>
      <c r="E148" s="90">
        <f>B148*MAX(C148,1)</f>
        <v>8400</v>
      </c>
      <c r="F148" s="96" t="s">
        <v>279</v>
      </c>
      <c r="G148" s="97" t="s">
        <v>147</v>
      </c>
      <c r="H148" s="98"/>
      <c r="I148" s="93" t="s">
        <v>225</v>
      </c>
      <c r="J148" s="94"/>
      <c r="K148" s="94"/>
      <c r="L148" s="94"/>
      <c r="M148" s="94"/>
      <c r="N148" s="94"/>
      <c r="O148" s="94"/>
      <c r="P148" s="94"/>
      <c r="Q148" s="69"/>
      <c r="R148" s="69"/>
      <c r="S148" s="69"/>
    </row>
    <row r="149" spans="1:19" ht="15" x14ac:dyDescent="0.35">
      <c r="A149" s="69"/>
      <c r="B149" s="69"/>
      <c r="C149" s="69"/>
      <c r="D149" s="69" t="s">
        <v>148</v>
      </c>
      <c r="E149" s="125">
        <f>SUM(E148)</f>
        <v>8400</v>
      </c>
      <c r="F149" s="62"/>
      <c r="G149" s="113">
        <f>E149*F149</f>
        <v>0</v>
      </c>
      <c r="H149" s="109"/>
      <c r="I149" s="69"/>
      <c r="J149" s="69"/>
      <c r="K149" s="69"/>
      <c r="L149" s="69"/>
      <c r="M149" s="69"/>
      <c r="N149" s="69"/>
      <c r="O149" s="69"/>
      <c r="P149" s="69"/>
      <c r="Q149" s="69"/>
      <c r="R149" s="69"/>
      <c r="S149" s="69"/>
    </row>
    <row r="150" spans="1:19" x14ac:dyDescent="0.2">
      <c r="A150" s="69"/>
      <c r="B150" s="69"/>
      <c r="C150" s="69"/>
      <c r="D150" s="69"/>
      <c r="E150" s="69"/>
      <c r="F150" s="69"/>
      <c r="G150" s="69"/>
      <c r="H150" s="69"/>
      <c r="I150" s="69"/>
      <c r="J150" s="69"/>
      <c r="K150" s="69"/>
      <c r="L150" s="69"/>
      <c r="M150" s="69"/>
      <c r="N150" s="69"/>
      <c r="O150" s="69"/>
      <c r="P150" s="69"/>
      <c r="Q150" s="69"/>
      <c r="R150" s="69"/>
      <c r="S150" s="69"/>
    </row>
    <row r="151" spans="1:19" x14ac:dyDescent="0.2">
      <c r="A151" s="85" t="s">
        <v>103</v>
      </c>
      <c r="B151" s="87" t="s">
        <v>104</v>
      </c>
      <c r="C151" s="87" t="s">
        <v>30</v>
      </c>
      <c r="D151" s="69"/>
      <c r="E151" s="69"/>
      <c r="F151" s="69"/>
      <c r="G151" s="69"/>
      <c r="H151" s="69"/>
      <c r="I151" s="69"/>
      <c r="J151" s="69"/>
      <c r="K151" s="69"/>
      <c r="L151" s="69"/>
      <c r="M151" s="69"/>
      <c r="N151" s="69"/>
      <c r="O151" s="69"/>
      <c r="P151" s="69"/>
      <c r="Q151" s="69"/>
      <c r="R151" s="69"/>
      <c r="S151" s="69"/>
    </row>
    <row r="152" spans="1:19" x14ac:dyDescent="0.2">
      <c r="A152" s="87" t="s">
        <v>106</v>
      </c>
      <c r="B152" s="61">
        <v>180</v>
      </c>
      <c r="C152" s="62">
        <v>12</v>
      </c>
      <c r="D152" s="69"/>
      <c r="E152" s="90">
        <f>B152*MAX(C152,1)</f>
        <v>2160</v>
      </c>
      <c r="F152" s="69"/>
      <c r="G152" s="69"/>
      <c r="H152" s="69"/>
      <c r="I152" s="88" t="s">
        <v>226</v>
      </c>
      <c r="J152" s="89"/>
      <c r="K152" s="89"/>
      <c r="L152" s="89"/>
      <c r="M152" s="89"/>
      <c r="N152" s="89"/>
      <c r="O152" s="89"/>
      <c r="P152" s="89"/>
      <c r="Q152" s="69"/>
      <c r="R152" s="69"/>
      <c r="S152" s="69"/>
    </row>
    <row r="153" spans="1:19" x14ac:dyDescent="0.2">
      <c r="A153" s="87" t="s">
        <v>105</v>
      </c>
      <c r="B153" s="61"/>
      <c r="C153" s="62"/>
      <c r="D153" s="69"/>
      <c r="E153" s="90">
        <f>B153*MAX(C153,1)</f>
        <v>0</v>
      </c>
      <c r="F153" s="95" t="s">
        <v>278</v>
      </c>
      <c r="G153" s="69"/>
      <c r="H153" s="69"/>
      <c r="I153" s="91" t="s">
        <v>227</v>
      </c>
      <c r="J153" s="70"/>
      <c r="K153" s="70"/>
      <c r="L153" s="70"/>
      <c r="M153" s="70"/>
      <c r="N153" s="70"/>
      <c r="O153" s="70"/>
      <c r="P153" s="70"/>
      <c r="Q153" s="69"/>
      <c r="R153" s="69"/>
      <c r="S153" s="69"/>
    </row>
    <row r="154" spans="1:19" x14ac:dyDescent="0.2">
      <c r="A154" s="116" t="s">
        <v>126</v>
      </c>
      <c r="B154" s="61"/>
      <c r="C154" s="62"/>
      <c r="D154" s="69"/>
      <c r="E154" s="90">
        <f>B153*MAX(C153,1)</f>
        <v>0</v>
      </c>
      <c r="F154" s="96" t="s">
        <v>279</v>
      </c>
      <c r="G154" s="97" t="s">
        <v>147</v>
      </c>
      <c r="H154" s="98"/>
      <c r="I154" s="94" t="s">
        <v>228</v>
      </c>
      <c r="J154" s="94"/>
      <c r="K154" s="94"/>
      <c r="L154" s="94"/>
      <c r="M154" s="94"/>
      <c r="N154" s="94"/>
      <c r="O154" s="94"/>
      <c r="P154" s="94"/>
      <c r="Q154" s="69"/>
      <c r="R154" s="69"/>
      <c r="S154" s="69"/>
    </row>
    <row r="155" spans="1:19" ht="15" x14ac:dyDescent="0.35">
      <c r="A155" s="70"/>
      <c r="B155" s="71"/>
      <c r="C155" s="71"/>
      <c r="D155" s="69" t="s">
        <v>148</v>
      </c>
      <c r="E155" s="99">
        <f>SUM(E152:E154)</f>
        <v>2160</v>
      </c>
      <c r="F155" s="62"/>
      <c r="G155" s="113">
        <f>E155*F155</f>
        <v>0</v>
      </c>
      <c r="H155" s="109"/>
      <c r="I155" s="69"/>
      <c r="J155" s="69"/>
      <c r="K155" s="69"/>
      <c r="L155" s="69"/>
      <c r="M155" s="69"/>
      <c r="N155" s="69"/>
      <c r="O155" s="69"/>
      <c r="P155" s="69"/>
      <c r="Q155" s="69"/>
      <c r="R155" s="69"/>
      <c r="S155" s="69"/>
    </row>
    <row r="156" spans="1:19" x14ac:dyDescent="0.2">
      <c r="A156" s="70"/>
      <c r="B156" s="71"/>
      <c r="C156" s="71"/>
      <c r="D156" s="69"/>
      <c r="E156" s="72"/>
      <c r="F156" s="69"/>
      <c r="G156" s="69"/>
      <c r="H156" s="69"/>
      <c r="I156" s="69"/>
      <c r="J156" s="69"/>
      <c r="K156" s="69"/>
      <c r="L156" s="69"/>
      <c r="M156" s="69"/>
      <c r="N156" s="69"/>
      <c r="O156" s="69"/>
      <c r="P156" s="69"/>
      <c r="Q156" s="69"/>
      <c r="R156" s="69"/>
      <c r="S156" s="69"/>
    </row>
    <row r="157" spans="1:19" x14ac:dyDescent="0.2">
      <c r="A157" s="85" t="s">
        <v>110</v>
      </c>
      <c r="B157" s="71"/>
      <c r="C157" s="71"/>
      <c r="D157" s="69"/>
      <c r="E157" s="72"/>
      <c r="F157" s="69"/>
      <c r="G157" s="69"/>
      <c r="H157" s="69"/>
      <c r="I157" s="88" t="s">
        <v>229</v>
      </c>
      <c r="J157" s="89"/>
      <c r="K157" s="89"/>
      <c r="L157" s="89"/>
      <c r="M157" s="89"/>
      <c r="N157" s="89"/>
      <c r="O157" s="89"/>
      <c r="P157" s="89"/>
      <c r="Q157" s="69"/>
      <c r="R157" s="69"/>
      <c r="S157" s="69"/>
    </row>
    <row r="158" spans="1:19" x14ac:dyDescent="0.2">
      <c r="A158" s="91"/>
      <c r="B158" s="71"/>
      <c r="C158" s="71"/>
      <c r="D158" s="69"/>
      <c r="E158" s="72"/>
      <c r="F158" s="69"/>
      <c r="G158" s="69"/>
      <c r="H158" s="69"/>
      <c r="I158" s="126" t="s">
        <v>257</v>
      </c>
      <c r="J158" s="70"/>
      <c r="K158" s="70"/>
      <c r="L158" s="70"/>
      <c r="M158" s="70"/>
      <c r="N158" s="70"/>
      <c r="O158" s="70"/>
      <c r="P158" s="70"/>
      <c r="Q158" s="69"/>
      <c r="R158" s="69"/>
      <c r="S158" s="69"/>
    </row>
    <row r="159" spans="1:19" x14ac:dyDescent="0.2">
      <c r="A159" s="85" t="s">
        <v>134</v>
      </c>
      <c r="B159" s="116" t="s">
        <v>62</v>
      </c>
      <c r="C159" s="71"/>
      <c r="D159" s="69"/>
      <c r="E159" s="72"/>
      <c r="F159" s="69"/>
      <c r="G159" s="69"/>
      <c r="H159" s="69"/>
      <c r="I159" s="98" t="s">
        <v>230</v>
      </c>
      <c r="J159" s="70"/>
      <c r="K159" s="70"/>
      <c r="L159" s="70"/>
      <c r="M159" s="70"/>
      <c r="N159" s="70"/>
      <c r="O159" s="70"/>
      <c r="P159" s="70"/>
      <c r="Q159" s="69"/>
      <c r="R159" s="69"/>
      <c r="S159" s="69"/>
    </row>
    <row r="160" spans="1:19" x14ac:dyDescent="0.2">
      <c r="A160" s="116" t="s">
        <v>137</v>
      </c>
      <c r="B160" s="61">
        <v>100000</v>
      </c>
      <c r="C160" s="69"/>
      <c r="D160" s="69"/>
      <c r="E160" s="90">
        <f t="shared" ref="E160:E171" si="8">B160</f>
        <v>100000</v>
      </c>
      <c r="F160" s="69"/>
      <c r="G160" s="69"/>
      <c r="H160" s="69"/>
      <c r="I160" s="127" t="s">
        <v>231</v>
      </c>
      <c r="J160" s="70"/>
      <c r="K160" s="70"/>
      <c r="L160" s="70"/>
      <c r="M160" s="70"/>
      <c r="N160" s="70"/>
      <c r="O160" s="70"/>
      <c r="P160" s="70"/>
      <c r="Q160" s="69"/>
      <c r="R160" s="69"/>
      <c r="S160" s="69"/>
    </row>
    <row r="161" spans="1:19" x14ac:dyDescent="0.2">
      <c r="A161" s="128" t="s">
        <v>146</v>
      </c>
      <c r="B161" s="61"/>
      <c r="C161" s="69"/>
      <c r="D161" s="69"/>
      <c r="E161" s="90">
        <f t="shared" si="8"/>
        <v>0</v>
      </c>
      <c r="F161" s="69"/>
      <c r="G161" s="69"/>
      <c r="H161" s="69"/>
      <c r="I161" s="129" t="s">
        <v>232</v>
      </c>
      <c r="J161" s="94"/>
      <c r="K161" s="94"/>
      <c r="L161" s="94"/>
      <c r="M161" s="94"/>
      <c r="N161" s="94"/>
      <c r="O161" s="94"/>
      <c r="P161" s="94"/>
      <c r="Q161" s="69"/>
      <c r="R161" s="69"/>
      <c r="S161" s="69"/>
    </row>
    <row r="162" spans="1:19" x14ac:dyDescent="0.2">
      <c r="A162" s="115" t="s">
        <v>135</v>
      </c>
      <c r="B162" s="61"/>
      <c r="C162" s="69"/>
      <c r="D162" s="69"/>
      <c r="E162" s="90">
        <f t="shared" si="8"/>
        <v>0</v>
      </c>
      <c r="F162" s="69"/>
      <c r="G162" s="69"/>
      <c r="H162" s="69"/>
      <c r="I162" s="69"/>
      <c r="J162" s="69"/>
      <c r="K162" s="69"/>
      <c r="L162" s="69"/>
      <c r="M162" s="69"/>
      <c r="N162" s="69"/>
      <c r="O162" s="69"/>
      <c r="P162" s="69"/>
      <c r="Q162" s="69"/>
      <c r="R162" s="69"/>
      <c r="S162" s="69"/>
    </row>
    <row r="163" spans="1:19" x14ac:dyDescent="0.2">
      <c r="A163" s="115" t="s">
        <v>136</v>
      </c>
      <c r="B163" s="61"/>
      <c r="C163" s="69"/>
      <c r="D163" s="69"/>
      <c r="E163" s="90">
        <f t="shared" si="8"/>
        <v>0</v>
      </c>
      <c r="F163" s="69"/>
      <c r="G163" s="69"/>
      <c r="H163" s="69"/>
      <c r="I163" s="88" t="s">
        <v>233</v>
      </c>
      <c r="J163" s="89"/>
      <c r="K163" s="89"/>
      <c r="L163" s="89"/>
      <c r="M163" s="89"/>
      <c r="N163" s="89"/>
      <c r="O163" s="89"/>
      <c r="P163" s="89"/>
      <c r="Q163" s="69"/>
      <c r="R163" s="69"/>
      <c r="S163" s="69"/>
    </row>
    <row r="164" spans="1:19" x14ac:dyDescent="0.2">
      <c r="A164" s="115" t="s">
        <v>139</v>
      </c>
      <c r="B164" s="61"/>
      <c r="C164" s="69"/>
      <c r="D164" s="69"/>
      <c r="E164" s="90">
        <f t="shared" si="8"/>
        <v>0</v>
      </c>
      <c r="F164" s="69"/>
      <c r="G164" s="69"/>
      <c r="H164" s="69"/>
      <c r="I164" s="70" t="s">
        <v>234</v>
      </c>
      <c r="J164" s="70"/>
      <c r="K164" s="70"/>
      <c r="L164" s="70"/>
      <c r="M164" s="70"/>
      <c r="N164" s="70"/>
      <c r="O164" s="70"/>
      <c r="P164" s="70"/>
      <c r="Q164" s="69"/>
      <c r="R164" s="69"/>
      <c r="S164" s="69"/>
    </row>
    <row r="165" spans="1:19" x14ac:dyDescent="0.2">
      <c r="A165" s="115" t="s">
        <v>138</v>
      </c>
      <c r="B165" s="61"/>
      <c r="C165" s="69"/>
      <c r="D165" s="69"/>
      <c r="E165" s="90">
        <f t="shared" si="8"/>
        <v>0</v>
      </c>
      <c r="F165" s="69"/>
      <c r="G165" s="69"/>
      <c r="H165" s="69"/>
      <c r="I165" s="112" t="s">
        <v>235</v>
      </c>
      <c r="J165" s="70"/>
      <c r="K165" s="70"/>
      <c r="L165" s="70"/>
      <c r="M165" s="70"/>
      <c r="N165" s="70"/>
      <c r="O165" s="70"/>
      <c r="P165" s="70"/>
      <c r="Q165" s="69"/>
      <c r="R165" s="69"/>
      <c r="S165" s="69"/>
    </row>
    <row r="166" spans="1:19" x14ac:dyDescent="0.2">
      <c r="A166" s="115" t="s">
        <v>140</v>
      </c>
      <c r="B166" s="61"/>
      <c r="C166" s="69"/>
      <c r="D166" s="69"/>
      <c r="E166" s="90">
        <f t="shared" si="8"/>
        <v>0</v>
      </c>
      <c r="F166" s="69"/>
      <c r="G166" s="69"/>
      <c r="H166" s="69"/>
      <c r="I166" s="112" t="s">
        <v>236</v>
      </c>
      <c r="J166" s="70"/>
      <c r="K166" s="70"/>
      <c r="L166" s="70"/>
      <c r="M166" s="70"/>
      <c r="N166" s="70"/>
      <c r="O166" s="70"/>
      <c r="P166" s="70"/>
      <c r="Q166" s="69"/>
      <c r="R166" s="69"/>
      <c r="S166" s="69"/>
    </row>
    <row r="167" spans="1:19" x14ac:dyDescent="0.2">
      <c r="A167" s="115" t="s">
        <v>141</v>
      </c>
      <c r="B167" s="61"/>
      <c r="C167" s="69"/>
      <c r="D167" s="69"/>
      <c r="E167" s="90">
        <f t="shared" si="8"/>
        <v>0</v>
      </c>
      <c r="F167" s="69"/>
      <c r="G167" s="69"/>
      <c r="H167" s="69"/>
      <c r="I167" s="91" t="s">
        <v>237</v>
      </c>
      <c r="J167" s="70"/>
      <c r="K167" s="70"/>
      <c r="L167" s="70"/>
      <c r="M167" s="70"/>
      <c r="N167" s="70"/>
      <c r="O167" s="70"/>
      <c r="P167" s="70"/>
      <c r="Q167" s="69"/>
      <c r="R167" s="69"/>
      <c r="S167" s="69"/>
    </row>
    <row r="168" spans="1:19" x14ac:dyDescent="0.2">
      <c r="A168" s="115" t="s">
        <v>142</v>
      </c>
      <c r="B168" s="61"/>
      <c r="C168" s="69"/>
      <c r="D168" s="69"/>
      <c r="E168" s="90">
        <f t="shared" si="8"/>
        <v>0</v>
      </c>
      <c r="F168" s="69"/>
      <c r="G168" s="69"/>
      <c r="H168" s="69"/>
      <c r="I168" s="112" t="s">
        <v>238</v>
      </c>
      <c r="J168" s="70"/>
      <c r="K168" s="70"/>
      <c r="L168" s="70"/>
      <c r="M168" s="70"/>
      <c r="N168" s="70"/>
      <c r="O168" s="70"/>
      <c r="P168" s="70"/>
      <c r="Q168" s="69"/>
      <c r="R168" s="69"/>
      <c r="S168" s="69"/>
    </row>
    <row r="169" spans="1:19" x14ac:dyDescent="0.2">
      <c r="A169" s="115" t="s">
        <v>143</v>
      </c>
      <c r="B169" s="61"/>
      <c r="C169" s="69"/>
      <c r="D169" s="69"/>
      <c r="E169" s="90">
        <f t="shared" si="8"/>
        <v>0</v>
      </c>
      <c r="F169" s="69"/>
      <c r="G169" s="69"/>
      <c r="H169" s="69"/>
      <c r="I169" s="91" t="s">
        <v>239</v>
      </c>
      <c r="J169" s="70"/>
      <c r="K169" s="70"/>
      <c r="L169" s="70"/>
      <c r="M169" s="70"/>
      <c r="N169" s="70"/>
      <c r="O169" s="70"/>
      <c r="P169" s="70"/>
      <c r="Q169" s="69"/>
      <c r="R169" s="69"/>
      <c r="S169" s="69"/>
    </row>
    <row r="170" spans="1:19" x14ac:dyDescent="0.2">
      <c r="A170" s="115" t="s">
        <v>144</v>
      </c>
      <c r="B170" s="61">
        <v>150</v>
      </c>
      <c r="C170" s="69"/>
      <c r="D170" s="69"/>
      <c r="E170" s="90">
        <f t="shared" si="8"/>
        <v>150</v>
      </c>
      <c r="F170" s="95" t="s">
        <v>278</v>
      </c>
      <c r="G170" s="69"/>
      <c r="H170" s="69"/>
      <c r="I170" s="114" t="s">
        <v>240</v>
      </c>
      <c r="J170" s="94"/>
      <c r="K170" s="94"/>
      <c r="L170" s="94"/>
      <c r="M170" s="94"/>
      <c r="N170" s="94"/>
      <c r="O170" s="94"/>
      <c r="P170" s="94"/>
      <c r="Q170" s="69"/>
      <c r="R170" s="69"/>
      <c r="S170" s="69"/>
    </row>
    <row r="171" spans="1:19" x14ac:dyDescent="0.2">
      <c r="A171" s="115" t="s">
        <v>145</v>
      </c>
      <c r="B171" s="61"/>
      <c r="C171" s="69"/>
      <c r="D171" s="69"/>
      <c r="E171" s="90">
        <f t="shared" si="8"/>
        <v>0</v>
      </c>
      <c r="F171" s="96" t="s">
        <v>279</v>
      </c>
      <c r="G171" s="97" t="s">
        <v>147</v>
      </c>
      <c r="H171" s="98"/>
      <c r="I171" s="69"/>
      <c r="J171" s="69"/>
      <c r="K171" s="69"/>
      <c r="L171" s="69"/>
      <c r="M171" s="69"/>
      <c r="N171" s="69"/>
      <c r="O171" s="69"/>
      <c r="P171" s="69"/>
      <c r="Q171" s="69"/>
      <c r="R171" s="69"/>
      <c r="S171" s="69"/>
    </row>
    <row r="172" spans="1:19" x14ac:dyDescent="0.2">
      <c r="A172" s="130"/>
      <c r="B172" s="69"/>
      <c r="C172" s="69"/>
      <c r="D172" s="69" t="s">
        <v>148</v>
      </c>
      <c r="E172" s="118">
        <f>SUM(E160:E171)</f>
        <v>100150</v>
      </c>
      <c r="F172" s="62"/>
      <c r="G172" s="113">
        <f>E172*F172</f>
        <v>0</v>
      </c>
      <c r="H172" s="109"/>
      <c r="I172" s="69"/>
      <c r="J172" s="69"/>
      <c r="K172" s="69"/>
      <c r="L172" s="69"/>
      <c r="M172" s="69"/>
      <c r="N172" s="69"/>
      <c r="O172" s="69"/>
      <c r="P172" s="69"/>
      <c r="Q172" s="69"/>
      <c r="R172" s="69"/>
      <c r="S172" s="69"/>
    </row>
    <row r="173" spans="1:19" x14ac:dyDescent="0.2">
      <c r="A173" s="130"/>
      <c r="B173" s="69"/>
      <c r="C173" s="69"/>
      <c r="D173" s="69"/>
      <c r="E173" s="131"/>
      <c r="F173" s="69"/>
      <c r="G173" s="69"/>
      <c r="H173" s="69"/>
      <c r="I173" s="69"/>
      <c r="J173" s="69"/>
      <c r="K173" s="69"/>
      <c r="L173" s="69"/>
      <c r="M173" s="69"/>
      <c r="N173" s="69"/>
      <c r="O173" s="69"/>
      <c r="P173" s="69"/>
      <c r="Q173" s="69"/>
      <c r="R173" s="69"/>
      <c r="S173" s="69"/>
    </row>
    <row r="174" spans="1:19" x14ac:dyDescent="0.2">
      <c r="A174" s="111" t="s">
        <v>120</v>
      </c>
      <c r="B174" s="69" t="s">
        <v>111</v>
      </c>
      <c r="C174" s="69" t="s">
        <v>112</v>
      </c>
      <c r="D174" s="69"/>
      <c r="E174" s="131"/>
      <c r="F174" s="69"/>
      <c r="G174" s="69"/>
      <c r="H174" s="69"/>
      <c r="I174" s="88" t="s">
        <v>241</v>
      </c>
      <c r="J174" s="89"/>
      <c r="K174" s="89"/>
      <c r="L174" s="89"/>
      <c r="M174" s="89"/>
      <c r="N174" s="89"/>
      <c r="O174" s="89"/>
      <c r="P174" s="89"/>
      <c r="Q174" s="69"/>
      <c r="R174" s="69"/>
      <c r="S174" s="69"/>
    </row>
    <row r="175" spans="1:19" x14ac:dyDescent="0.2">
      <c r="A175" s="130" t="s">
        <v>121</v>
      </c>
      <c r="B175" s="61">
        <v>124</v>
      </c>
      <c r="C175" s="62">
        <v>1200</v>
      </c>
      <c r="D175" s="69"/>
      <c r="E175" s="90">
        <f>B175*MAX(C175,1)</f>
        <v>148800</v>
      </c>
      <c r="F175" s="69"/>
      <c r="G175" s="69"/>
      <c r="H175" s="69"/>
      <c r="I175" s="70" t="s">
        <v>264</v>
      </c>
      <c r="J175" s="70"/>
      <c r="K175" s="70"/>
      <c r="L175" s="70"/>
      <c r="M175" s="70"/>
      <c r="N175" s="70"/>
      <c r="O175" s="70"/>
      <c r="P175" s="70"/>
      <c r="Q175" s="69"/>
      <c r="R175" s="69"/>
      <c r="S175" s="69"/>
    </row>
    <row r="176" spans="1:19" x14ac:dyDescent="0.2">
      <c r="A176" s="130" t="s">
        <v>122</v>
      </c>
      <c r="B176" s="61"/>
      <c r="C176" s="62"/>
      <c r="D176" s="69"/>
      <c r="E176" s="90">
        <f>B176*MAX(C176,1)</f>
        <v>0</v>
      </c>
      <c r="F176" s="69"/>
      <c r="G176" s="69"/>
      <c r="H176" s="69"/>
      <c r="I176" s="93" t="s">
        <v>242</v>
      </c>
      <c r="J176" s="94"/>
      <c r="K176" s="94"/>
      <c r="L176" s="94"/>
      <c r="M176" s="94"/>
      <c r="N176" s="94"/>
      <c r="O176" s="94"/>
      <c r="P176" s="94"/>
      <c r="Q176" s="69"/>
      <c r="R176" s="69"/>
      <c r="S176" s="69"/>
    </row>
    <row r="177" spans="1:19" x14ac:dyDescent="0.2">
      <c r="A177" s="130" t="s">
        <v>124</v>
      </c>
      <c r="B177" s="61"/>
      <c r="C177" s="62"/>
      <c r="D177" s="69"/>
      <c r="E177" s="90">
        <f>B177*MAX(C177,1)</f>
        <v>0</v>
      </c>
      <c r="F177" s="95" t="s">
        <v>278</v>
      </c>
      <c r="G177" s="69"/>
      <c r="H177" s="69"/>
      <c r="I177" s="69"/>
      <c r="J177" s="69"/>
      <c r="K177" s="69"/>
      <c r="L177" s="69"/>
      <c r="M177" s="69"/>
      <c r="N177" s="69"/>
      <c r="O177" s="69"/>
      <c r="P177" s="69"/>
      <c r="Q177" s="69"/>
      <c r="R177" s="69"/>
      <c r="S177" s="69"/>
    </row>
    <row r="178" spans="1:19" x14ac:dyDescent="0.2">
      <c r="A178" s="130" t="s">
        <v>123</v>
      </c>
      <c r="B178" s="61"/>
      <c r="C178" s="62"/>
      <c r="D178" s="69"/>
      <c r="E178" s="90">
        <f>B178*MAX(C178,1)</f>
        <v>0</v>
      </c>
      <c r="F178" s="96" t="s">
        <v>279</v>
      </c>
      <c r="G178" s="97" t="s">
        <v>147</v>
      </c>
      <c r="H178" s="98"/>
      <c r="I178" s="69"/>
      <c r="J178" s="69"/>
      <c r="K178" s="69"/>
      <c r="L178" s="69"/>
      <c r="M178" s="69"/>
      <c r="N178" s="69"/>
      <c r="O178" s="69"/>
      <c r="P178" s="69"/>
      <c r="Q178" s="69"/>
      <c r="R178" s="69"/>
      <c r="S178" s="69"/>
    </row>
    <row r="179" spans="1:19" x14ac:dyDescent="0.2">
      <c r="A179" s="130"/>
      <c r="B179" s="71"/>
      <c r="C179" s="71"/>
      <c r="D179" s="69"/>
      <c r="E179" s="118">
        <f>SUM(E175:E178)</f>
        <v>148800</v>
      </c>
      <c r="F179" s="62"/>
      <c r="G179" s="113">
        <f>E179*F179</f>
        <v>0</v>
      </c>
      <c r="H179" s="109"/>
      <c r="I179" s="69"/>
      <c r="J179" s="69"/>
      <c r="K179" s="69"/>
      <c r="L179" s="69"/>
      <c r="M179" s="69"/>
      <c r="N179" s="69"/>
      <c r="O179" s="69"/>
      <c r="P179" s="69"/>
      <c r="Q179" s="69"/>
      <c r="R179" s="69"/>
      <c r="S179" s="69"/>
    </row>
    <row r="180" spans="1:19" x14ac:dyDescent="0.2">
      <c r="A180" s="130"/>
      <c r="B180" s="71"/>
      <c r="C180" s="71"/>
      <c r="D180" s="69"/>
      <c r="E180" s="119"/>
      <c r="F180" s="69"/>
      <c r="G180" s="69"/>
      <c r="H180" s="69"/>
      <c r="I180" s="69"/>
      <c r="J180" s="69"/>
      <c r="K180" s="69"/>
      <c r="L180" s="69"/>
      <c r="M180" s="69"/>
      <c r="N180" s="69"/>
      <c r="O180" s="69"/>
      <c r="P180" s="69"/>
      <c r="Q180" s="69"/>
      <c r="R180" s="69"/>
      <c r="S180" s="69"/>
    </row>
    <row r="181" spans="1:19" x14ac:dyDescent="0.2">
      <c r="A181" s="111" t="s">
        <v>113</v>
      </c>
      <c r="B181" s="69" t="s">
        <v>114</v>
      </c>
      <c r="C181" s="69" t="s">
        <v>115</v>
      </c>
      <c r="D181" s="69"/>
      <c r="E181" s="131"/>
      <c r="F181" s="69"/>
      <c r="G181" s="69"/>
      <c r="H181" s="69"/>
      <c r="I181" s="88" t="s">
        <v>243</v>
      </c>
      <c r="J181" s="89"/>
      <c r="K181" s="89"/>
      <c r="L181" s="89"/>
      <c r="M181" s="89"/>
      <c r="N181" s="89"/>
      <c r="O181" s="89"/>
      <c r="P181" s="89"/>
      <c r="Q181" s="69"/>
      <c r="R181" s="69"/>
      <c r="S181" s="69"/>
    </row>
    <row r="182" spans="1:19" x14ac:dyDescent="0.2">
      <c r="A182" s="130" t="s">
        <v>248</v>
      </c>
      <c r="B182" s="61"/>
      <c r="C182" s="62"/>
      <c r="D182" s="71"/>
      <c r="E182" s="132">
        <f t="shared" ref="E182:E187" si="9">B182*MAX(C182,1)</f>
        <v>0</v>
      </c>
      <c r="F182" s="69"/>
      <c r="G182" s="69"/>
      <c r="H182" s="69"/>
      <c r="I182" s="112" t="s">
        <v>244</v>
      </c>
      <c r="J182" s="70"/>
      <c r="K182" s="70"/>
      <c r="L182" s="70"/>
      <c r="M182" s="70"/>
      <c r="N182" s="70"/>
      <c r="O182" s="70"/>
      <c r="P182" s="70"/>
      <c r="Q182" s="69"/>
      <c r="R182" s="69"/>
      <c r="S182" s="69"/>
    </row>
    <row r="183" spans="1:19" x14ac:dyDescent="0.2">
      <c r="A183" s="130" t="s">
        <v>247</v>
      </c>
      <c r="B183" s="61">
        <v>770</v>
      </c>
      <c r="C183" s="62">
        <v>100</v>
      </c>
      <c r="D183" s="71"/>
      <c r="E183" s="132">
        <f t="shared" si="9"/>
        <v>77000</v>
      </c>
      <c r="F183" s="69"/>
      <c r="G183" s="69"/>
      <c r="H183" s="69"/>
      <c r="I183" s="112" t="s">
        <v>245</v>
      </c>
      <c r="J183" s="70"/>
      <c r="K183" s="70"/>
      <c r="L183" s="70"/>
      <c r="M183" s="70"/>
      <c r="N183" s="70"/>
      <c r="O183" s="70"/>
      <c r="P183" s="70"/>
      <c r="Q183" s="69"/>
      <c r="R183" s="69"/>
      <c r="S183" s="69"/>
    </row>
    <row r="184" spans="1:19" x14ac:dyDescent="0.2">
      <c r="A184" s="130" t="s">
        <v>246</v>
      </c>
      <c r="B184" s="61"/>
      <c r="C184" s="62"/>
      <c r="D184" s="71"/>
      <c r="E184" s="132">
        <f t="shared" si="9"/>
        <v>0</v>
      </c>
      <c r="F184" s="69"/>
      <c r="G184" s="69"/>
      <c r="H184" s="69"/>
      <c r="I184" s="133" t="s">
        <v>249</v>
      </c>
      <c r="J184" s="70"/>
      <c r="K184" s="70"/>
      <c r="L184" s="70"/>
      <c r="M184" s="70"/>
      <c r="N184" s="70"/>
      <c r="O184" s="70"/>
      <c r="P184" s="70"/>
      <c r="Q184" s="69"/>
      <c r="R184" s="69"/>
      <c r="S184" s="69"/>
    </row>
    <row r="185" spans="1:19" x14ac:dyDescent="0.2">
      <c r="A185" s="134" t="s">
        <v>250</v>
      </c>
      <c r="B185" s="61"/>
      <c r="C185" s="62"/>
      <c r="D185" s="71"/>
      <c r="E185" s="132">
        <f t="shared" si="9"/>
        <v>0</v>
      </c>
      <c r="F185" s="69"/>
      <c r="G185" s="69"/>
      <c r="H185" s="69"/>
      <c r="I185" s="133" t="s">
        <v>253</v>
      </c>
      <c r="J185" s="70"/>
      <c r="K185" s="70"/>
      <c r="L185" s="70"/>
      <c r="M185" s="70"/>
      <c r="N185" s="70"/>
      <c r="O185" s="70"/>
      <c r="P185" s="70"/>
      <c r="Q185" s="69"/>
      <c r="R185" s="69"/>
      <c r="S185" s="69"/>
    </row>
    <row r="186" spans="1:19" x14ac:dyDescent="0.2">
      <c r="A186" s="130" t="s">
        <v>251</v>
      </c>
      <c r="B186" s="61"/>
      <c r="C186" s="62"/>
      <c r="D186" s="71"/>
      <c r="E186" s="132">
        <f t="shared" si="9"/>
        <v>0</v>
      </c>
      <c r="F186" s="95" t="s">
        <v>278</v>
      </c>
      <c r="G186" s="69"/>
      <c r="H186" s="69"/>
      <c r="I186" s="133" t="s">
        <v>252</v>
      </c>
      <c r="J186" s="70"/>
      <c r="K186" s="70"/>
      <c r="L186" s="70"/>
      <c r="M186" s="70"/>
      <c r="N186" s="70"/>
      <c r="O186" s="70"/>
      <c r="P186" s="70"/>
      <c r="Q186" s="69"/>
      <c r="R186" s="69"/>
      <c r="S186" s="69"/>
    </row>
    <row r="187" spans="1:19" x14ac:dyDescent="0.2">
      <c r="A187" s="134" t="s">
        <v>119</v>
      </c>
      <c r="B187" s="61"/>
      <c r="C187" s="62"/>
      <c r="D187" s="71"/>
      <c r="E187" s="132">
        <f t="shared" si="9"/>
        <v>0</v>
      </c>
      <c r="F187" s="96" t="s">
        <v>279</v>
      </c>
      <c r="G187" s="97" t="s">
        <v>147</v>
      </c>
      <c r="H187" s="98"/>
      <c r="I187" s="70"/>
      <c r="J187" s="70"/>
      <c r="K187" s="70"/>
      <c r="L187" s="70"/>
      <c r="M187" s="70"/>
      <c r="N187" s="70"/>
      <c r="O187" s="70"/>
      <c r="P187" s="70"/>
      <c r="Q187" s="69"/>
      <c r="R187" s="69"/>
      <c r="S187" s="69"/>
    </row>
    <row r="188" spans="1:19" x14ac:dyDescent="0.2">
      <c r="A188" s="130"/>
      <c r="B188" s="71"/>
      <c r="C188" s="71"/>
      <c r="D188" s="71" t="s">
        <v>148</v>
      </c>
      <c r="E188" s="118">
        <f>SUM(E182:E187)</f>
        <v>77000</v>
      </c>
      <c r="F188" s="62"/>
      <c r="G188" s="113">
        <f>E188*F188</f>
        <v>0</v>
      </c>
      <c r="H188" s="135"/>
      <c r="I188" s="93" t="s">
        <v>254</v>
      </c>
      <c r="J188" s="94"/>
      <c r="K188" s="94"/>
      <c r="L188" s="94"/>
      <c r="M188" s="94"/>
      <c r="N188" s="94"/>
      <c r="O188" s="94"/>
      <c r="P188" s="94"/>
      <c r="Q188" s="69"/>
      <c r="R188" s="69"/>
      <c r="S188" s="69"/>
    </row>
    <row r="189" spans="1:19" x14ac:dyDescent="0.2">
      <c r="A189" s="130"/>
      <c r="B189" s="71"/>
      <c r="C189" s="71"/>
      <c r="D189" s="71"/>
      <c r="E189" s="119"/>
      <c r="F189" s="71"/>
      <c r="G189" s="109"/>
      <c r="H189" s="109"/>
      <c r="I189" s="69"/>
      <c r="J189" s="69"/>
      <c r="K189" s="69"/>
      <c r="L189" s="69"/>
      <c r="M189" s="69"/>
      <c r="N189" s="69"/>
      <c r="O189" s="69"/>
      <c r="P189" s="69"/>
      <c r="Q189" s="69"/>
      <c r="R189" s="69"/>
      <c r="S189" s="69"/>
    </row>
    <row r="190" spans="1:19" x14ac:dyDescent="0.2">
      <c r="A190" s="130"/>
      <c r="B190" s="71"/>
      <c r="C190" s="71"/>
      <c r="D190" s="71"/>
      <c r="E190" s="119"/>
      <c r="F190" s="71"/>
      <c r="G190" s="136"/>
      <c r="H190" s="136"/>
      <c r="I190" s="69"/>
      <c r="J190" s="69"/>
      <c r="K190" s="69"/>
      <c r="L190" s="69"/>
      <c r="M190" s="69"/>
      <c r="N190" s="69"/>
      <c r="O190" s="69"/>
      <c r="P190" s="69"/>
      <c r="Q190" s="69"/>
      <c r="R190" s="69"/>
      <c r="S190" s="69"/>
    </row>
    <row r="191" spans="1:19" x14ac:dyDescent="0.2">
      <c r="A191" s="130"/>
      <c r="B191" s="71"/>
      <c r="C191" s="71"/>
      <c r="D191" s="71"/>
      <c r="E191" s="137" t="s">
        <v>265</v>
      </c>
      <c r="F191" s="134" t="s">
        <v>318</v>
      </c>
      <c r="G191" s="136"/>
      <c r="H191" s="136"/>
      <c r="I191" s="69"/>
      <c r="J191" s="69"/>
      <c r="K191" s="69"/>
      <c r="L191" s="69"/>
      <c r="M191" s="69"/>
      <c r="N191" s="69"/>
      <c r="O191" s="69"/>
      <c r="P191" s="69"/>
      <c r="Q191" s="69"/>
      <c r="R191" s="69"/>
      <c r="S191" s="69"/>
    </row>
    <row r="192" spans="1:19" x14ac:dyDescent="0.2">
      <c r="A192" s="130"/>
      <c r="B192" s="138"/>
      <c r="C192" s="138"/>
      <c r="D192" s="138"/>
      <c r="E192" s="138"/>
      <c r="F192" s="138"/>
      <c r="G192" s="138"/>
      <c r="H192" s="80"/>
      <c r="I192" s="69"/>
      <c r="J192" s="69"/>
      <c r="K192" s="69"/>
      <c r="L192" s="69"/>
      <c r="M192" s="69"/>
      <c r="N192" s="69"/>
      <c r="O192" s="69"/>
      <c r="P192" s="69"/>
      <c r="Q192" s="69"/>
      <c r="R192" s="69"/>
      <c r="S192" s="69"/>
    </row>
    <row r="193" spans="1:19" ht="15" x14ac:dyDescent="0.35">
      <c r="A193" s="69"/>
      <c r="B193" s="69"/>
      <c r="C193" s="111" t="s">
        <v>109</v>
      </c>
      <c r="D193" s="69"/>
      <c r="E193" s="139">
        <f>E9+E19+E29+E33+E42+E49+E62+E68+E78+E87+E96+E102+E116+E131+E139+E145+E149+E155+E172+E179+E188</f>
        <v>441709.9</v>
      </c>
      <c r="F193" s="116"/>
      <c r="G193" s="140">
        <f>G9+G19+G29+G33+G42+G49+G62+G68+G78+G87+G96+G116+G131+G139+G145+G149+G155+G172+G179+G188</f>
        <v>18424</v>
      </c>
      <c r="H193" s="109"/>
      <c r="I193" s="69"/>
      <c r="J193" s="69"/>
      <c r="K193" s="69"/>
      <c r="L193" s="69"/>
      <c r="M193" s="69"/>
      <c r="N193" s="69"/>
      <c r="O193" s="69"/>
      <c r="P193" s="69"/>
      <c r="Q193" s="69"/>
      <c r="R193" s="69"/>
      <c r="S193" s="69"/>
    </row>
    <row r="194" spans="1:19" x14ac:dyDescent="0.2">
      <c r="A194" s="69"/>
      <c r="B194" s="138"/>
      <c r="C194" s="138"/>
      <c r="D194" s="138"/>
      <c r="E194" s="138"/>
      <c r="F194" s="138"/>
      <c r="G194" s="138"/>
      <c r="H194" s="80"/>
      <c r="I194" s="69"/>
      <c r="J194" s="69"/>
      <c r="K194" s="69"/>
      <c r="L194" s="69"/>
      <c r="M194" s="69"/>
      <c r="N194" s="69"/>
      <c r="O194" s="69"/>
      <c r="P194" s="69"/>
      <c r="Q194" s="69"/>
      <c r="R194" s="69"/>
      <c r="S194" s="69"/>
    </row>
    <row r="195" spans="1:19" x14ac:dyDescent="0.2">
      <c r="A195" s="69"/>
      <c r="B195" s="69"/>
      <c r="C195" s="69"/>
      <c r="D195" s="69"/>
      <c r="E195" s="69"/>
      <c r="F195" s="69"/>
      <c r="G195" s="69"/>
      <c r="H195" s="69"/>
      <c r="I195" s="69"/>
      <c r="J195" s="69"/>
      <c r="K195" s="69"/>
      <c r="L195" s="69"/>
      <c r="M195" s="69"/>
      <c r="N195" s="69"/>
      <c r="O195" s="69"/>
      <c r="P195" s="69"/>
      <c r="Q195" s="69"/>
      <c r="R195" s="69"/>
      <c r="S195" s="69"/>
    </row>
    <row r="196" spans="1:19" x14ac:dyDescent="0.2">
      <c r="A196" s="69"/>
      <c r="B196" s="69"/>
      <c r="C196" s="69"/>
      <c r="D196" s="69"/>
      <c r="E196" s="69"/>
      <c r="F196" s="69"/>
      <c r="G196" s="69"/>
      <c r="H196" s="69"/>
      <c r="I196" s="69"/>
      <c r="J196" s="69"/>
      <c r="K196" s="69"/>
      <c r="L196" s="69"/>
      <c r="M196" s="69"/>
      <c r="N196" s="69"/>
      <c r="O196" s="69"/>
      <c r="P196" s="69"/>
      <c r="Q196" s="69"/>
      <c r="R196" s="69"/>
      <c r="S196" s="69"/>
    </row>
    <row r="197" spans="1:19" x14ac:dyDescent="0.2">
      <c r="A197" s="141" t="s">
        <v>102</v>
      </c>
      <c r="B197" s="69"/>
      <c r="C197" s="69"/>
      <c r="D197" s="69"/>
      <c r="E197" s="69"/>
      <c r="F197" s="69"/>
      <c r="G197" s="69"/>
      <c r="H197" s="69"/>
      <c r="I197" s="69"/>
      <c r="J197" s="69"/>
      <c r="K197" s="69"/>
      <c r="L197" s="69"/>
      <c r="M197" s="69"/>
      <c r="N197" s="69"/>
      <c r="O197" s="69"/>
      <c r="P197" s="69"/>
      <c r="Q197" s="69"/>
      <c r="R197" s="69"/>
      <c r="S197" s="69"/>
    </row>
    <row r="198" spans="1:19" x14ac:dyDescent="0.2">
      <c r="A198" s="142"/>
      <c r="B198" s="69"/>
      <c r="C198" s="69"/>
      <c r="D198" s="69"/>
      <c r="E198" s="69"/>
      <c r="F198" s="69"/>
      <c r="G198" s="69"/>
      <c r="H198" s="69"/>
      <c r="I198" s="69"/>
      <c r="J198" s="69"/>
      <c r="K198" s="69"/>
      <c r="L198" s="69"/>
      <c r="M198" s="69"/>
      <c r="N198" s="69"/>
      <c r="O198" s="69"/>
      <c r="P198" s="69"/>
      <c r="Q198" s="69"/>
      <c r="R198" s="69"/>
      <c r="S198" s="69"/>
    </row>
    <row r="199" spans="1:19" x14ac:dyDescent="0.2">
      <c r="A199" s="69"/>
      <c r="B199" s="69"/>
      <c r="C199" s="69"/>
      <c r="D199" s="69"/>
      <c r="E199" s="69"/>
      <c r="F199" s="69"/>
      <c r="G199" s="69"/>
      <c r="H199" s="69"/>
      <c r="I199" s="69"/>
      <c r="J199" s="69"/>
      <c r="K199" s="69"/>
      <c r="L199" s="69"/>
      <c r="M199" s="69"/>
      <c r="N199" s="69"/>
      <c r="O199" s="69"/>
      <c r="P199" s="69"/>
      <c r="Q199" s="69"/>
      <c r="R199" s="69"/>
      <c r="S199" s="69"/>
    </row>
    <row r="200" spans="1:19" x14ac:dyDescent="0.2">
      <c r="A200" s="69"/>
      <c r="B200" s="69"/>
      <c r="C200" s="69"/>
      <c r="D200" s="69"/>
      <c r="E200" s="69"/>
      <c r="F200" s="69"/>
      <c r="G200" s="69"/>
      <c r="H200" s="69"/>
      <c r="I200" s="69"/>
      <c r="J200" s="69"/>
      <c r="K200" s="69"/>
      <c r="L200" s="69"/>
      <c r="M200" s="69"/>
      <c r="N200" s="69"/>
      <c r="O200" s="69"/>
      <c r="P200" s="69"/>
      <c r="Q200" s="69"/>
      <c r="R200" s="69"/>
      <c r="S200" s="69"/>
    </row>
    <row r="201" spans="1:19" x14ac:dyDescent="0.2">
      <c r="A201" s="38" t="s">
        <v>315</v>
      </c>
      <c r="B201" s="39"/>
      <c r="C201" s="39"/>
      <c r="D201" s="69"/>
      <c r="E201" s="69"/>
      <c r="F201" s="69"/>
      <c r="G201" s="69"/>
      <c r="H201" s="69"/>
      <c r="I201" s="69"/>
      <c r="J201" s="69"/>
      <c r="K201" s="69"/>
      <c r="L201" s="69"/>
      <c r="M201" s="69"/>
      <c r="N201" s="69"/>
      <c r="O201" s="69"/>
      <c r="P201" s="69"/>
      <c r="Q201" s="69"/>
      <c r="R201" s="69"/>
      <c r="S201" s="69"/>
    </row>
    <row r="202" spans="1:19" x14ac:dyDescent="0.2">
      <c r="A202" s="38" t="s">
        <v>316</v>
      </c>
      <c r="B202" s="39"/>
      <c r="C202" s="39"/>
      <c r="D202" s="69"/>
      <c r="E202" s="69"/>
      <c r="F202" s="69"/>
      <c r="G202" s="69"/>
      <c r="H202" s="69"/>
      <c r="I202" s="69"/>
      <c r="J202" s="69"/>
      <c r="K202" s="69"/>
      <c r="L202" s="69"/>
      <c r="M202" s="69"/>
      <c r="N202" s="69"/>
      <c r="O202" s="69"/>
      <c r="P202" s="69"/>
      <c r="Q202" s="69"/>
      <c r="R202" s="69"/>
      <c r="S202" s="69"/>
    </row>
    <row r="203" spans="1:19" x14ac:dyDescent="0.2">
      <c r="A203" s="38" t="s">
        <v>317</v>
      </c>
      <c r="B203" s="39"/>
      <c r="C203" s="39"/>
      <c r="D203" s="69"/>
      <c r="E203" s="69"/>
      <c r="F203" s="69"/>
      <c r="G203" s="69"/>
      <c r="H203" s="69"/>
      <c r="I203" s="69"/>
      <c r="J203" s="69"/>
      <c r="K203" s="69"/>
      <c r="L203" s="69"/>
      <c r="M203" s="69"/>
      <c r="N203" s="69"/>
      <c r="O203" s="69"/>
      <c r="P203" s="69"/>
      <c r="Q203" s="69"/>
      <c r="R203" s="69"/>
      <c r="S203" s="69"/>
    </row>
    <row r="204" spans="1:19" x14ac:dyDescent="0.2">
      <c r="A204" s="38"/>
      <c r="B204" s="39"/>
      <c r="C204" s="39"/>
      <c r="D204" s="69"/>
      <c r="E204" s="69"/>
      <c r="F204" s="69"/>
      <c r="G204" s="69"/>
      <c r="H204" s="69"/>
      <c r="I204" s="69"/>
      <c r="J204" s="69"/>
      <c r="K204" s="69"/>
      <c r="L204" s="69"/>
      <c r="M204" s="69"/>
      <c r="N204" s="69"/>
      <c r="O204" s="69"/>
      <c r="P204" s="69"/>
      <c r="Q204" s="69"/>
      <c r="R204" s="69"/>
      <c r="S204" s="69"/>
    </row>
    <row r="205" spans="1:19" x14ac:dyDescent="0.2">
      <c r="A205" s="69"/>
      <c r="B205" s="69"/>
      <c r="C205" s="69"/>
      <c r="D205" s="69"/>
      <c r="E205" s="69"/>
      <c r="F205" s="69"/>
      <c r="G205" s="69"/>
      <c r="H205" s="69"/>
      <c r="I205" s="69"/>
      <c r="J205" s="69"/>
      <c r="K205" s="69"/>
      <c r="L205" s="69"/>
      <c r="M205" s="69"/>
      <c r="N205" s="69"/>
      <c r="O205" s="69"/>
      <c r="P205" s="69"/>
      <c r="Q205" s="69"/>
      <c r="R205" s="69"/>
      <c r="S205" s="69"/>
    </row>
    <row r="206" spans="1:19" x14ac:dyDescent="0.2">
      <c r="A206" s="69"/>
      <c r="B206" s="69"/>
      <c r="C206" s="69"/>
      <c r="D206" s="69"/>
      <c r="E206" s="69"/>
      <c r="F206" s="69"/>
      <c r="G206" s="69"/>
      <c r="H206" s="69"/>
      <c r="I206" s="69"/>
      <c r="J206" s="69"/>
      <c r="K206" s="69"/>
      <c r="L206" s="69"/>
      <c r="M206" s="69"/>
      <c r="N206" s="69"/>
      <c r="O206" s="69"/>
      <c r="P206" s="69"/>
      <c r="Q206" s="69"/>
      <c r="R206" s="69"/>
      <c r="S206" s="69"/>
    </row>
  </sheetData>
  <sheetProtection password="CC28" sheet="1" objects="1" scenarios="1" selectLockedCells="1"/>
  <phoneticPr fontId="4" type="noConversion"/>
  <pageMargins left="0.75" right="0.75" top="1" bottom="1" header="0.5" footer="0.5"/>
  <pageSetup orientation="landscape" horizontalDpi="300" verticalDpi="300" r:id="rId1"/>
  <headerFooter alignWithMargins="0"/>
  <rowBreaks count="4" manualBreakCount="4">
    <brk id="34" max="16383" man="1"/>
    <brk id="69" max="16383" man="1"/>
    <brk id="140" max="16383" man="1"/>
    <brk id="1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18"/>
  <sheetViews>
    <sheetView showGridLines="0" topLeftCell="A127" zoomScaleNormal="100" workbookViewId="0">
      <selection activeCell="B205" sqref="B205"/>
    </sheetView>
  </sheetViews>
  <sheetFormatPr defaultRowHeight="12.75" x14ac:dyDescent="0.2"/>
  <cols>
    <col min="1" max="1" width="22.42578125" customWidth="1"/>
    <col min="2" max="2" width="12" customWidth="1"/>
    <col min="3" max="3" width="15.28515625" customWidth="1"/>
    <col min="4" max="4" width="14.85546875" customWidth="1"/>
    <col min="5" max="5" width="17.85546875" customWidth="1"/>
    <col min="6" max="6" width="13.5703125" customWidth="1"/>
    <col min="7" max="7" width="24.7109375" customWidth="1"/>
    <col min="8" max="8" width="12.85546875" hidden="1" customWidth="1"/>
    <col min="9" max="9" width="3.140625" customWidth="1"/>
    <col min="10" max="10" width="23.140625" customWidth="1"/>
  </cols>
  <sheetData>
    <row r="1" spans="1:10" ht="18" x14ac:dyDescent="0.25">
      <c r="A1" s="34" t="s">
        <v>312</v>
      </c>
      <c r="B1" s="35"/>
      <c r="C1" s="36"/>
      <c r="D1" s="37"/>
      <c r="E1" s="37"/>
      <c r="F1" s="1" t="s">
        <v>266</v>
      </c>
      <c r="G1" s="68"/>
      <c r="H1" s="9"/>
      <c r="J1" s="49"/>
    </row>
    <row r="2" spans="1:10" x14ac:dyDescent="0.2">
      <c r="A2" s="2" t="s">
        <v>299</v>
      </c>
      <c r="C2" s="24"/>
      <c r="D2" s="24"/>
      <c r="G2" s="49"/>
      <c r="H2" s="7"/>
      <c r="J2" s="49"/>
    </row>
    <row r="3" spans="1:10" x14ac:dyDescent="0.2">
      <c r="A3" s="10" t="s">
        <v>0</v>
      </c>
      <c r="B3" s="15" t="s">
        <v>3</v>
      </c>
      <c r="C3" s="11" t="s">
        <v>151</v>
      </c>
      <c r="D3" s="11" t="s">
        <v>258</v>
      </c>
      <c r="E3" s="11" t="s">
        <v>4</v>
      </c>
      <c r="F3" s="22"/>
      <c r="J3" s="36"/>
    </row>
    <row r="4" spans="1:10" x14ac:dyDescent="0.2">
      <c r="A4" s="11" t="s">
        <v>1</v>
      </c>
      <c r="B4" s="28"/>
      <c r="C4" s="4"/>
      <c r="D4" s="4"/>
      <c r="E4" s="12">
        <f>B4*MAX(C4,1)*MAX(D4,1)</f>
        <v>0</v>
      </c>
      <c r="J4" s="36"/>
    </row>
    <row r="5" spans="1:10" x14ac:dyDescent="0.2">
      <c r="A5" s="11" t="s">
        <v>5</v>
      </c>
      <c r="B5" s="28"/>
      <c r="C5" s="4"/>
      <c r="D5" s="4"/>
      <c r="E5" s="12">
        <f>B5*MAX(C5,1)*MAX(D5,1)</f>
        <v>0</v>
      </c>
      <c r="G5" s="48"/>
      <c r="H5" s="39"/>
      <c r="J5" s="48"/>
    </row>
    <row r="6" spans="1:10" x14ac:dyDescent="0.2">
      <c r="A6" s="11" t="s">
        <v>6</v>
      </c>
      <c r="B6" s="28"/>
      <c r="C6" s="4"/>
      <c r="D6" s="4"/>
      <c r="E6" s="12">
        <f>B6*MAX(C6,1)*MAX(D6,1)</f>
        <v>0</v>
      </c>
      <c r="G6" s="48"/>
      <c r="H6" s="39"/>
      <c r="J6" s="48"/>
    </row>
    <row r="7" spans="1:10" x14ac:dyDescent="0.2">
      <c r="A7" s="11" t="s">
        <v>7</v>
      </c>
      <c r="B7" s="28"/>
      <c r="C7" s="4"/>
      <c r="D7" s="4"/>
      <c r="E7" s="12">
        <f>B7*MAX(C7,1)*MAX(D7,1)</f>
        <v>0</v>
      </c>
      <c r="F7" s="40" t="s">
        <v>278</v>
      </c>
      <c r="G7" s="48"/>
      <c r="H7" s="39"/>
      <c r="J7" s="48"/>
    </row>
    <row r="8" spans="1:10" x14ac:dyDescent="0.2">
      <c r="A8" s="11" t="s">
        <v>8</v>
      </c>
      <c r="B8" s="28"/>
      <c r="C8" s="4"/>
      <c r="D8" s="4"/>
      <c r="E8" s="12">
        <f>SUM(B8*MAX(C8,1)*MAX(D8,1))</f>
        <v>0</v>
      </c>
      <c r="F8" s="41" t="s">
        <v>279</v>
      </c>
      <c r="G8" s="57" t="s">
        <v>147</v>
      </c>
      <c r="H8" s="39"/>
      <c r="J8" s="48"/>
    </row>
    <row r="9" spans="1:10" ht="15" x14ac:dyDescent="0.35">
      <c r="D9" t="s">
        <v>148</v>
      </c>
      <c r="E9" s="13">
        <f>SUM(E4:E8)</f>
        <v>0</v>
      </c>
      <c r="F9" s="4"/>
      <c r="G9" s="56">
        <f>E9*F9</f>
        <v>0</v>
      </c>
      <c r="H9" s="39"/>
      <c r="J9" s="48"/>
    </row>
    <row r="10" spans="1:10" x14ac:dyDescent="0.2">
      <c r="A10" s="10" t="s">
        <v>128</v>
      </c>
      <c r="B10" s="11" t="s">
        <v>28</v>
      </c>
      <c r="C10" s="11" t="s">
        <v>151</v>
      </c>
      <c r="D10" s="11" t="s">
        <v>152</v>
      </c>
      <c r="G10" s="48"/>
      <c r="H10" s="39"/>
      <c r="J10" s="48"/>
    </row>
    <row r="11" spans="1:10" x14ac:dyDescent="0.2">
      <c r="A11" s="11" t="s">
        <v>10</v>
      </c>
      <c r="B11" s="43"/>
      <c r="C11" s="4"/>
      <c r="D11" s="4"/>
      <c r="E11" s="12">
        <f t="shared" ref="E11:E16" si="0">B11*MAX(C11,1)*MAX(D11,1)</f>
        <v>0</v>
      </c>
      <c r="G11" s="48"/>
      <c r="H11" s="39"/>
      <c r="J11" s="48"/>
    </row>
    <row r="12" spans="1:10" x14ac:dyDescent="0.2">
      <c r="A12" s="11" t="s">
        <v>9</v>
      </c>
      <c r="B12" s="43"/>
      <c r="C12" s="4"/>
      <c r="D12" s="4"/>
      <c r="E12" s="12">
        <f t="shared" si="0"/>
        <v>0</v>
      </c>
      <c r="G12" s="48"/>
      <c r="H12" s="39"/>
      <c r="J12" s="48"/>
    </row>
    <row r="13" spans="1:10" x14ac:dyDescent="0.2">
      <c r="A13" s="11" t="s">
        <v>11</v>
      </c>
      <c r="B13" s="43"/>
      <c r="C13" s="4"/>
      <c r="D13" s="4"/>
      <c r="E13" s="12">
        <f t="shared" si="0"/>
        <v>0</v>
      </c>
      <c r="G13" s="48"/>
      <c r="H13" s="39"/>
      <c r="J13" s="48"/>
    </row>
    <row r="14" spans="1:10" x14ac:dyDescent="0.2">
      <c r="A14" s="11" t="s">
        <v>12</v>
      </c>
      <c r="B14" s="43"/>
      <c r="C14" s="4"/>
      <c r="D14" s="4"/>
      <c r="E14" s="12">
        <f t="shared" si="0"/>
        <v>0</v>
      </c>
    </row>
    <row r="15" spans="1:10" x14ac:dyDescent="0.2">
      <c r="A15" s="11" t="s">
        <v>23</v>
      </c>
      <c r="B15" s="43"/>
      <c r="C15" s="4"/>
      <c r="D15" s="4"/>
      <c r="E15" s="12">
        <f t="shared" si="0"/>
        <v>0</v>
      </c>
    </row>
    <row r="16" spans="1:10" x14ac:dyDescent="0.2">
      <c r="A16" s="27" t="s">
        <v>126</v>
      </c>
      <c r="B16" s="43"/>
      <c r="C16" s="4"/>
      <c r="D16" s="4"/>
      <c r="E16" s="12">
        <f t="shared" si="0"/>
        <v>0</v>
      </c>
    </row>
    <row r="17" spans="1:7" x14ac:dyDescent="0.2">
      <c r="B17" s="11" t="s">
        <v>14</v>
      </c>
      <c r="C17" s="11" t="s">
        <v>15</v>
      </c>
      <c r="D17" s="15" t="s">
        <v>2</v>
      </c>
      <c r="E17" s="11"/>
      <c r="F17" s="40" t="s">
        <v>278</v>
      </c>
    </row>
    <row r="18" spans="1:7" x14ac:dyDescent="0.2">
      <c r="A18" s="11" t="s">
        <v>13</v>
      </c>
      <c r="B18" s="28"/>
      <c r="C18" s="4"/>
      <c r="D18" s="4"/>
      <c r="E18" s="12">
        <f>B18*MAX(C18,1)*MAX(D18,1)</f>
        <v>0</v>
      </c>
      <c r="F18" s="41" t="s">
        <v>279</v>
      </c>
      <c r="G18" s="57" t="s">
        <v>147</v>
      </c>
    </row>
    <row r="19" spans="1:7" ht="15" x14ac:dyDescent="0.35">
      <c r="D19" t="s">
        <v>148</v>
      </c>
      <c r="E19" s="13">
        <f>SUM(E11:E18)</f>
        <v>0</v>
      </c>
      <c r="F19" s="4"/>
      <c r="G19" s="50">
        <f>E19*F19</f>
        <v>0</v>
      </c>
    </row>
    <row r="20" spans="1:7" x14ac:dyDescent="0.2">
      <c r="A20" s="2"/>
    </row>
    <row r="21" spans="1:7" x14ac:dyDescent="0.2">
      <c r="A21" s="10" t="s">
        <v>16</v>
      </c>
      <c r="B21" s="11" t="s">
        <v>3</v>
      </c>
      <c r="C21" s="11" t="s">
        <v>24</v>
      </c>
      <c r="D21" s="11" t="s">
        <v>30</v>
      </c>
      <c r="E21" s="11"/>
    </row>
    <row r="22" spans="1:7" x14ac:dyDescent="0.2">
      <c r="A22" s="11" t="s">
        <v>17</v>
      </c>
      <c r="B22" s="28"/>
      <c r="C22" s="4"/>
      <c r="D22" s="4"/>
      <c r="E22" s="12">
        <f t="shared" ref="E22:E29" si="1">B22*MAX(C22,1)*MAX(D22,1)</f>
        <v>0</v>
      </c>
    </row>
    <row r="23" spans="1:7" x14ac:dyDescent="0.2">
      <c r="A23" s="11" t="s">
        <v>18</v>
      </c>
      <c r="B23" s="28"/>
      <c r="C23" s="4"/>
      <c r="D23" s="4"/>
      <c r="E23" s="12">
        <f t="shared" si="1"/>
        <v>0</v>
      </c>
    </row>
    <row r="24" spans="1:7" x14ac:dyDescent="0.2">
      <c r="A24" s="11" t="s">
        <v>19</v>
      </c>
      <c r="B24" s="28"/>
      <c r="C24" s="4"/>
      <c r="D24" s="4"/>
      <c r="E24" s="12">
        <f t="shared" si="1"/>
        <v>0</v>
      </c>
    </row>
    <row r="25" spans="1:7" x14ac:dyDescent="0.2">
      <c r="A25" s="11" t="s">
        <v>20</v>
      </c>
      <c r="B25" s="28"/>
      <c r="C25" s="4"/>
      <c r="D25" s="4"/>
      <c r="E25" s="12">
        <f t="shared" si="1"/>
        <v>0</v>
      </c>
    </row>
    <row r="26" spans="1:7" x14ac:dyDescent="0.2">
      <c r="A26" s="11" t="s">
        <v>21</v>
      </c>
      <c r="B26" s="28"/>
      <c r="C26" s="4"/>
      <c r="D26" s="4"/>
      <c r="E26" s="12">
        <f t="shared" si="1"/>
        <v>0</v>
      </c>
    </row>
    <row r="27" spans="1:7" x14ac:dyDescent="0.2">
      <c r="A27" s="11" t="s">
        <v>22</v>
      </c>
      <c r="B27" s="28"/>
      <c r="C27" s="4"/>
      <c r="D27" s="4"/>
      <c r="E27" s="12">
        <f t="shared" si="1"/>
        <v>0</v>
      </c>
      <c r="F27" s="40" t="s">
        <v>278</v>
      </c>
    </row>
    <row r="28" spans="1:7" x14ac:dyDescent="0.2">
      <c r="A28" s="27" t="s">
        <v>13</v>
      </c>
      <c r="B28" s="28"/>
      <c r="C28" s="4"/>
      <c r="D28" s="4"/>
      <c r="E28" s="12">
        <f>B28*MAX(C28,1)*MAX(D28,1)</f>
        <v>0</v>
      </c>
      <c r="F28" s="67"/>
    </row>
    <row r="29" spans="1:7" x14ac:dyDescent="0.2">
      <c r="A29" s="11" t="s">
        <v>23</v>
      </c>
      <c r="B29" s="28"/>
      <c r="C29" s="4"/>
      <c r="D29" s="4"/>
      <c r="E29" s="12">
        <f t="shared" si="1"/>
        <v>0</v>
      </c>
      <c r="F29" s="41" t="s">
        <v>279</v>
      </c>
      <c r="G29" s="57" t="s">
        <v>147</v>
      </c>
    </row>
    <row r="30" spans="1:7" ht="15" x14ac:dyDescent="0.35">
      <c r="D30" t="s">
        <v>148</v>
      </c>
      <c r="E30" s="13">
        <f>SUM(E22:E29)</f>
        <v>0</v>
      </c>
      <c r="F30" s="4"/>
      <c r="G30" s="50">
        <f>E30*F30</f>
        <v>0</v>
      </c>
    </row>
    <row r="32" spans="1:7" x14ac:dyDescent="0.2">
      <c r="A32" s="2"/>
      <c r="B32" s="11" t="s">
        <v>26</v>
      </c>
      <c r="C32" s="11" t="s">
        <v>170</v>
      </c>
      <c r="D32" s="11" t="s">
        <v>259</v>
      </c>
      <c r="F32" s="40" t="s">
        <v>278</v>
      </c>
    </row>
    <row r="33" spans="1:7" x14ac:dyDescent="0.2">
      <c r="A33" s="10" t="s">
        <v>25</v>
      </c>
      <c r="B33" s="28"/>
      <c r="C33" s="4"/>
      <c r="D33" s="14"/>
      <c r="E33" s="12">
        <f>B33*MAX(C33,1)*MAX(D33,1)</f>
        <v>0</v>
      </c>
      <c r="F33" s="41" t="s">
        <v>279</v>
      </c>
      <c r="G33" s="57" t="s">
        <v>147</v>
      </c>
    </row>
    <row r="34" spans="1:7" ht="15" x14ac:dyDescent="0.35">
      <c r="D34" t="s">
        <v>148</v>
      </c>
      <c r="E34" s="13">
        <f>SUM(E33:E33)</f>
        <v>0</v>
      </c>
      <c r="F34" s="4"/>
      <c r="G34" s="50">
        <f>E34*F34</f>
        <v>0</v>
      </c>
    </row>
    <row r="36" spans="1:7" x14ac:dyDescent="0.2">
      <c r="A36" s="10" t="s">
        <v>27</v>
      </c>
      <c r="B36" s="11" t="s">
        <v>29</v>
      </c>
      <c r="C36" s="11" t="s">
        <v>175</v>
      </c>
      <c r="D36" s="69"/>
    </row>
    <row r="37" spans="1:7" x14ac:dyDescent="0.2">
      <c r="A37" s="17" t="s">
        <v>31</v>
      </c>
      <c r="B37" s="42"/>
      <c r="C37" s="16"/>
      <c r="D37" s="69"/>
      <c r="E37" s="12">
        <f t="shared" ref="E37:E42" si="2">B37*MAX(C37,1)</f>
        <v>0</v>
      </c>
    </row>
    <row r="38" spans="1:7" x14ac:dyDescent="0.2">
      <c r="A38" s="17" t="s">
        <v>45</v>
      </c>
      <c r="B38" s="28"/>
      <c r="C38" s="4"/>
      <c r="D38" s="69"/>
      <c r="E38" s="12">
        <f t="shared" si="2"/>
        <v>0</v>
      </c>
    </row>
    <row r="39" spans="1:7" x14ac:dyDescent="0.2">
      <c r="A39" s="17" t="s">
        <v>87</v>
      </c>
      <c r="B39" s="28"/>
      <c r="C39" s="4"/>
      <c r="D39" s="69"/>
      <c r="E39" s="12">
        <f t="shared" si="2"/>
        <v>0</v>
      </c>
    </row>
    <row r="40" spans="1:7" x14ac:dyDescent="0.2">
      <c r="A40" s="17" t="s">
        <v>46</v>
      </c>
      <c r="B40" s="28"/>
      <c r="C40" s="4"/>
      <c r="D40" s="69"/>
      <c r="E40" s="12">
        <f t="shared" si="2"/>
        <v>0</v>
      </c>
    </row>
    <row r="41" spans="1:7" x14ac:dyDescent="0.2">
      <c r="A41" s="17" t="s">
        <v>32</v>
      </c>
      <c r="B41" s="28"/>
      <c r="C41" s="4"/>
      <c r="D41" s="69"/>
      <c r="E41" s="74">
        <f t="shared" si="2"/>
        <v>0</v>
      </c>
      <c r="F41" s="32"/>
    </row>
    <row r="42" spans="1:7" x14ac:dyDescent="0.2">
      <c r="A42" s="17" t="s">
        <v>23</v>
      </c>
      <c r="B42" s="28"/>
      <c r="C42" s="4"/>
      <c r="D42" s="69"/>
      <c r="E42" s="12">
        <f t="shared" si="2"/>
        <v>0</v>
      </c>
      <c r="F42" s="31" t="s">
        <v>278</v>
      </c>
      <c r="G42" s="76"/>
    </row>
    <row r="43" spans="1:7" x14ac:dyDescent="0.2">
      <c r="A43" s="73"/>
      <c r="B43" s="28"/>
      <c r="C43" s="4"/>
      <c r="D43" s="69"/>
      <c r="E43" s="12">
        <f>B43*MAX(C43,1)</f>
        <v>0</v>
      </c>
      <c r="F43" s="41" t="s">
        <v>279</v>
      </c>
      <c r="G43" s="75" t="s">
        <v>147</v>
      </c>
    </row>
    <row r="44" spans="1:7" ht="15" x14ac:dyDescent="0.35">
      <c r="D44" t="s">
        <v>148</v>
      </c>
      <c r="E44" s="13">
        <f>SUM(E37:E43)</f>
        <v>0</v>
      </c>
      <c r="F44" s="4"/>
      <c r="G44" s="50">
        <f>E44*F44</f>
        <v>0</v>
      </c>
    </row>
    <row r="46" spans="1:7" x14ac:dyDescent="0.2">
      <c r="A46" s="10" t="s">
        <v>33</v>
      </c>
      <c r="B46" s="11" t="s">
        <v>37</v>
      </c>
      <c r="C46" s="11" t="s">
        <v>177</v>
      </c>
      <c r="D46" s="11" t="s">
        <v>260</v>
      </c>
    </row>
    <row r="47" spans="1:7" x14ac:dyDescent="0.2">
      <c r="A47" s="11" t="s">
        <v>34</v>
      </c>
      <c r="B47" s="28"/>
      <c r="C47" s="4"/>
      <c r="D47" s="4"/>
      <c r="E47" s="59">
        <f>B47*MAX(C47,1)*MAX(D47,1)</f>
        <v>0</v>
      </c>
    </row>
    <row r="48" spans="1:7" x14ac:dyDescent="0.2">
      <c r="A48" s="11" t="s">
        <v>129</v>
      </c>
      <c r="B48" s="28"/>
      <c r="C48" s="4"/>
      <c r="D48" s="4"/>
      <c r="E48" s="59">
        <f>B48*MAX(C48,1)*MAX(D48,1)</f>
        <v>0</v>
      </c>
    </row>
    <row r="49" spans="1:7" x14ac:dyDescent="0.2">
      <c r="A49" s="11" t="s">
        <v>130</v>
      </c>
      <c r="B49" s="28"/>
      <c r="C49" s="4"/>
      <c r="D49" s="4"/>
      <c r="E49" s="59">
        <f>B49*MAX(C49,1)*MAX(D49,1)</f>
        <v>0</v>
      </c>
      <c r="F49" s="40" t="s">
        <v>278</v>
      </c>
    </row>
    <row r="50" spans="1:7" x14ac:dyDescent="0.2">
      <c r="A50" s="27" t="s">
        <v>126</v>
      </c>
      <c r="B50" s="28"/>
      <c r="C50" s="4"/>
      <c r="D50" s="4"/>
      <c r="E50" s="59">
        <f>B50*MAX(C50,1)*MAX(D50,1)</f>
        <v>0</v>
      </c>
      <c r="F50" s="41" t="s">
        <v>279</v>
      </c>
      <c r="G50" s="57" t="s">
        <v>147</v>
      </c>
    </row>
    <row r="51" spans="1:7" ht="15" x14ac:dyDescent="0.35">
      <c r="D51" t="s">
        <v>148</v>
      </c>
      <c r="E51" s="13">
        <f>SUM(E47:E50)</f>
        <v>0</v>
      </c>
      <c r="F51" s="4"/>
      <c r="G51" s="50">
        <f>E51*F51</f>
        <v>0</v>
      </c>
    </row>
    <row r="57" spans="1:7" x14ac:dyDescent="0.2">
      <c r="A57" s="10" t="s">
        <v>35</v>
      </c>
      <c r="B57" s="11" t="s">
        <v>42</v>
      </c>
      <c r="C57" s="11" t="s">
        <v>261</v>
      </c>
    </row>
    <row r="58" spans="1:7" x14ac:dyDescent="0.2">
      <c r="A58" s="11" t="s">
        <v>36</v>
      </c>
      <c r="B58" s="28"/>
      <c r="C58" s="4"/>
      <c r="E58" s="12">
        <f t="shared" ref="E58:E64" si="3">B58*MAX(C58,1)</f>
        <v>0</v>
      </c>
    </row>
    <row r="59" spans="1:7" x14ac:dyDescent="0.2">
      <c r="A59" s="11" t="s">
        <v>38</v>
      </c>
      <c r="B59" s="28"/>
      <c r="C59" s="4"/>
      <c r="E59" s="12">
        <f t="shared" si="3"/>
        <v>0</v>
      </c>
    </row>
    <row r="60" spans="1:7" x14ac:dyDescent="0.2">
      <c r="A60" s="11" t="s">
        <v>39</v>
      </c>
      <c r="B60" s="28"/>
      <c r="C60" s="4"/>
      <c r="E60" s="12">
        <f t="shared" si="3"/>
        <v>0</v>
      </c>
    </row>
    <row r="61" spans="1:7" x14ac:dyDescent="0.2">
      <c r="A61" s="11" t="s">
        <v>40</v>
      </c>
      <c r="B61" s="28"/>
      <c r="C61" s="4"/>
      <c r="E61" s="12">
        <f t="shared" si="3"/>
        <v>0</v>
      </c>
    </row>
    <row r="62" spans="1:7" x14ac:dyDescent="0.2">
      <c r="A62" s="11" t="s">
        <v>41</v>
      </c>
      <c r="B62" s="28"/>
      <c r="C62" s="4"/>
      <c r="E62" s="74">
        <f t="shared" si="3"/>
        <v>0</v>
      </c>
      <c r="F62" s="32"/>
    </row>
    <row r="63" spans="1:7" x14ac:dyDescent="0.2">
      <c r="A63" s="4"/>
      <c r="B63" s="28"/>
      <c r="C63" s="4"/>
      <c r="E63" s="12">
        <f>B63*MAX(C63,1)</f>
        <v>0</v>
      </c>
      <c r="F63" s="67" t="s">
        <v>278</v>
      </c>
    </row>
    <row r="64" spans="1:7" x14ac:dyDescent="0.2">
      <c r="A64" s="4"/>
      <c r="B64" s="28"/>
      <c r="C64" s="4"/>
      <c r="E64" s="12">
        <f t="shared" si="3"/>
        <v>0</v>
      </c>
      <c r="F64" s="41" t="s">
        <v>279</v>
      </c>
      <c r="G64" s="57" t="s">
        <v>147</v>
      </c>
    </row>
    <row r="65" spans="1:7" ht="15" x14ac:dyDescent="0.35">
      <c r="D65" t="s">
        <v>148</v>
      </c>
      <c r="E65" s="13">
        <f>SUM(E58:E64)</f>
        <v>0</v>
      </c>
      <c r="F65" s="55"/>
      <c r="G65" s="23">
        <f>E65*F65</f>
        <v>0</v>
      </c>
    </row>
    <row r="67" spans="1:7" x14ac:dyDescent="0.2">
      <c r="A67" s="10" t="s">
        <v>43</v>
      </c>
      <c r="B67" s="11" t="s">
        <v>29</v>
      </c>
      <c r="C67" s="11" t="s">
        <v>30</v>
      </c>
    </row>
    <row r="68" spans="1:7" x14ac:dyDescent="0.2">
      <c r="A68" s="11" t="s">
        <v>44</v>
      </c>
      <c r="B68" s="28"/>
      <c r="C68" s="4"/>
      <c r="E68" s="12">
        <f>B68*MAX(C68,1)</f>
        <v>0</v>
      </c>
    </row>
    <row r="69" spans="1:7" x14ac:dyDescent="0.2">
      <c r="A69" s="11" t="s">
        <v>306</v>
      </c>
      <c r="B69" s="28"/>
      <c r="C69" s="4"/>
      <c r="E69" s="12">
        <f>B69*MAX(C69,1)</f>
        <v>0</v>
      </c>
      <c r="F69" s="40" t="s">
        <v>278</v>
      </c>
    </row>
    <row r="70" spans="1:7" x14ac:dyDescent="0.2">
      <c r="A70" s="11"/>
      <c r="B70" s="28"/>
      <c r="C70" s="4"/>
      <c r="E70" s="12">
        <f>B70*MAX(C70,1)</f>
        <v>0</v>
      </c>
      <c r="F70" s="41" t="s">
        <v>279</v>
      </c>
      <c r="G70" s="57" t="s">
        <v>147</v>
      </c>
    </row>
    <row r="71" spans="1:7" ht="15" x14ac:dyDescent="0.35">
      <c r="D71" t="s">
        <v>148</v>
      </c>
      <c r="E71" s="13">
        <f>SUM(E68:E70)</f>
        <v>0</v>
      </c>
      <c r="F71" s="4"/>
      <c r="G71" s="50">
        <f>E71*F71</f>
        <v>0</v>
      </c>
    </row>
    <row r="72" spans="1:7" x14ac:dyDescent="0.2">
      <c r="A72" s="10" t="s">
        <v>47</v>
      </c>
      <c r="B72" s="11" t="s">
        <v>28</v>
      </c>
      <c r="C72" s="11" t="s">
        <v>107</v>
      </c>
      <c r="D72" s="11" t="s">
        <v>180</v>
      </c>
    </row>
    <row r="73" spans="1:7" x14ac:dyDescent="0.2">
      <c r="A73" s="11" t="s">
        <v>48</v>
      </c>
      <c r="B73" s="28"/>
      <c r="C73" s="4"/>
      <c r="D73" s="14"/>
      <c r="E73" s="12">
        <f t="shared" ref="E73:E79" si="4">B73*MAX(C73,1)*MAX(D73,1)</f>
        <v>0</v>
      </c>
    </row>
    <row r="74" spans="1:7" x14ac:dyDescent="0.2">
      <c r="A74" s="11" t="s">
        <v>49</v>
      </c>
      <c r="B74" s="28"/>
      <c r="C74" s="4"/>
      <c r="D74" s="14"/>
      <c r="E74" s="12">
        <f t="shared" si="4"/>
        <v>0</v>
      </c>
    </row>
    <row r="75" spans="1:7" x14ac:dyDescent="0.2">
      <c r="A75" s="11" t="s">
        <v>50</v>
      </c>
      <c r="B75" s="28"/>
      <c r="C75" s="4"/>
      <c r="D75" s="14"/>
      <c r="E75" s="12">
        <f t="shared" si="4"/>
        <v>0</v>
      </c>
    </row>
    <row r="76" spans="1:7" x14ac:dyDescent="0.2">
      <c r="A76" s="11" t="s">
        <v>53</v>
      </c>
      <c r="B76" s="28"/>
      <c r="C76" s="4"/>
      <c r="D76" s="14"/>
      <c r="E76" s="12">
        <f t="shared" si="4"/>
        <v>0</v>
      </c>
    </row>
    <row r="77" spans="1:7" x14ac:dyDescent="0.2">
      <c r="A77" s="11" t="s">
        <v>51</v>
      </c>
      <c r="B77" s="28"/>
      <c r="C77" s="4"/>
      <c r="D77" s="14"/>
      <c r="E77" s="12">
        <f t="shared" si="4"/>
        <v>0</v>
      </c>
    </row>
    <row r="78" spans="1:7" x14ac:dyDescent="0.2">
      <c r="A78" s="11" t="s">
        <v>52</v>
      </c>
      <c r="B78" s="28"/>
      <c r="C78" s="4"/>
      <c r="D78" s="14"/>
      <c r="E78" s="12">
        <f t="shared" si="4"/>
        <v>0</v>
      </c>
      <c r="F78" s="40" t="s">
        <v>278</v>
      </c>
    </row>
    <row r="79" spans="1:7" x14ac:dyDescent="0.2">
      <c r="A79" s="11" t="s">
        <v>54</v>
      </c>
      <c r="B79" s="28"/>
      <c r="C79" s="4"/>
      <c r="D79" s="14"/>
      <c r="E79" s="12">
        <f t="shared" si="4"/>
        <v>0</v>
      </c>
      <c r="F79" s="41" t="s">
        <v>279</v>
      </c>
      <c r="G79" s="57" t="s">
        <v>147</v>
      </c>
    </row>
    <row r="80" spans="1:7" ht="15" x14ac:dyDescent="0.35">
      <c r="D80" t="s">
        <v>148</v>
      </c>
      <c r="E80" s="13">
        <f>SUM(E73:E79)</f>
        <v>0</v>
      </c>
      <c r="F80" s="4"/>
      <c r="G80" s="50">
        <f>E80*F80</f>
        <v>0</v>
      </c>
    </row>
    <row r="82" spans="1:7" x14ac:dyDescent="0.2">
      <c r="A82" s="10" t="s">
        <v>55</v>
      </c>
      <c r="B82" s="11" t="s">
        <v>108</v>
      </c>
      <c r="C82" s="11" t="s">
        <v>262</v>
      </c>
    </row>
    <row r="83" spans="1:7" x14ac:dyDescent="0.2">
      <c r="A83" s="11" t="s">
        <v>56</v>
      </c>
      <c r="B83" s="28"/>
      <c r="C83" s="4"/>
      <c r="E83" s="12">
        <f t="shared" ref="E83:E88" si="5">B83*MAX(C83,1)</f>
        <v>0</v>
      </c>
    </row>
    <row r="84" spans="1:7" x14ac:dyDescent="0.2">
      <c r="A84" s="11" t="s">
        <v>131</v>
      </c>
      <c r="B84" s="28"/>
      <c r="C84" s="4"/>
      <c r="E84" s="12">
        <f t="shared" si="5"/>
        <v>0</v>
      </c>
    </row>
    <row r="85" spans="1:7" x14ac:dyDescent="0.2">
      <c r="A85" s="11" t="s">
        <v>57</v>
      </c>
      <c r="B85" s="28"/>
      <c r="C85" s="4"/>
      <c r="E85" s="12">
        <f t="shared" si="5"/>
        <v>0</v>
      </c>
    </row>
    <row r="86" spans="1:7" x14ac:dyDescent="0.2">
      <c r="A86" s="11" t="s">
        <v>58</v>
      </c>
      <c r="B86" s="28"/>
      <c r="C86" s="4"/>
      <c r="E86" s="12">
        <f t="shared" si="5"/>
        <v>0</v>
      </c>
    </row>
    <row r="87" spans="1:7" x14ac:dyDescent="0.2">
      <c r="A87" s="11" t="s">
        <v>59</v>
      </c>
      <c r="B87" s="28"/>
      <c r="C87" s="4"/>
      <c r="E87" s="12">
        <f t="shared" si="5"/>
        <v>0</v>
      </c>
      <c r="F87" s="40" t="s">
        <v>278</v>
      </c>
    </row>
    <row r="88" spans="1:7" x14ac:dyDescent="0.2">
      <c r="A88" s="11" t="s">
        <v>60</v>
      </c>
      <c r="B88" s="28"/>
      <c r="C88" s="4"/>
      <c r="E88" s="12">
        <f t="shared" si="5"/>
        <v>0</v>
      </c>
      <c r="F88" s="41" t="s">
        <v>279</v>
      </c>
      <c r="G88" s="57" t="s">
        <v>147</v>
      </c>
    </row>
    <row r="89" spans="1:7" ht="15" x14ac:dyDescent="0.35">
      <c r="D89" t="s">
        <v>148</v>
      </c>
      <c r="E89" s="13">
        <f>SUM(E83:E88)</f>
        <v>0</v>
      </c>
      <c r="F89" s="4"/>
      <c r="G89" s="50">
        <f>E89*F89</f>
        <v>0</v>
      </c>
    </row>
    <row r="91" spans="1:7" x14ac:dyDescent="0.2">
      <c r="A91" s="10" t="s">
        <v>61</v>
      </c>
      <c r="B91" s="11" t="s">
        <v>62</v>
      </c>
    </row>
    <row r="92" spans="1:7" x14ac:dyDescent="0.2">
      <c r="A92" s="11" t="s">
        <v>63</v>
      </c>
      <c r="B92" s="28"/>
      <c r="E92" s="12">
        <f t="shared" ref="E92:E98" si="6">B92</f>
        <v>0</v>
      </c>
    </row>
    <row r="93" spans="1:7" x14ac:dyDescent="0.2">
      <c r="A93" s="11" t="s">
        <v>64</v>
      </c>
      <c r="B93" s="28"/>
      <c r="E93" s="12">
        <f t="shared" si="6"/>
        <v>0</v>
      </c>
    </row>
    <row r="94" spans="1:7" x14ac:dyDescent="0.2">
      <c r="A94" s="11" t="s">
        <v>65</v>
      </c>
      <c r="B94" s="28"/>
      <c r="E94" s="12">
        <f t="shared" si="6"/>
        <v>0</v>
      </c>
    </row>
    <row r="95" spans="1:7" x14ac:dyDescent="0.2">
      <c r="A95" s="11" t="s">
        <v>66</v>
      </c>
      <c r="B95" s="28"/>
      <c r="E95" s="12">
        <f t="shared" si="6"/>
        <v>0</v>
      </c>
    </row>
    <row r="96" spans="1:7" x14ac:dyDescent="0.2">
      <c r="A96" s="11" t="s">
        <v>67</v>
      </c>
      <c r="B96" s="28"/>
      <c r="E96" s="74">
        <f t="shared" si="6"/>
        <v>0</v>
      </c>
      <c r="F96" s="32"/>
    </row>
    <row r="97" spans="1:7" x14ac:dyDescent="0.2">
      <c r="A97" s="11" t="s">
        <v>282</v>
      </c>
      <c r="B97" s="28"/>
      <c r="E97" s="12">
        <f>B97</f>
        <v>0</v>
      </c>
      <c r="F97" s="67" t="s">
        <v>278</v>
      </c>
    </row>
    <row r="98" spans="1:7" x14ac:dyDescent="0.2">
      <c r="A98" s="27" t="s">
        <v>126</v>
      </c>
      <c r="B98" s="28"/>
      <c r="E98" s="12">
        <f t="shared" si="6"/>
        <v>0</v>
      </c>
      <c r="F98" s="41" t="s">
        <v>279</v>
      </c>
      <c r="G98" s="57" t="s">
        <v>147</v>
      </c>
    </row>
    <row r="99" spans="1:7" ht="15" x14ac:dyDescent="0.35">
      <c r="D99" t="s">
        <v>148</v>
      </c>
      <c r="E99" s="13">
        <f>SUM(E92:E98)</f>
        <v>0</v>
      </c>
      <c r="F99" s="4"/>
      <c r="G99" s="50">
        <f>E99*F99</f>
        <v>0</v>
      </c>
    </row>
    <row r="101" spans="1:7" x14ac:dyDescent="0.2">
      <c r="A101" s="10" t="s">
        <v>68</v>
      </c>
      <c r="B101" s="11" t="s">
        <v>62</v>
      </c>
    </row>
    <row r="102" spans="1:7" x14ac:dyDescent="0.2">
      <c r="A102" s="11" t="s">
        <v>69</v>
      </c>
      <c r="B102" s="28"/>
      <c r="E102" s="12">
        <f>B102</f>
        <v>0</v>
      </c>
    </row>
    <row r="103" spans="1:7" x14ac:dyDescent="0.2">
      <c r="A103" s="11" t="s">
        <v>70</v>
      </c>
      <c r="B103" s="28"/>
      <c r="E103" s="12">
        <f>B103</f>
        <v>0</v>
      </c>
      <c r="F103" s="40" t="s">
        <v>278</v>
      </c>
    </row>
    <row r="104" spans="1:7" x14ac:dyDescent="0.2">
      <c r="A104" s="27" t="s">
        <v>126</v>
      </c>
      <c r="B104" s="28"/>
      <c r="E104" s="12">
        <f>B104</f>
        <v>0</v>
      </c>
      <c r="F104" s="41" t="s">
        <v>279</v>
      </c>
      <c r="G104" s="57" t="s">
        <v>147</v>
      </c>
    </row>
    <row r="105" spans="1:7" ht="15" x14ac:dyDescent="0.35">
      <c r="D105" t="s">
        <v>148</v>
      </c>
      <c r="E105" s="13">
        <f>SUM(E102:E104)</f>
        <v>0</v>
      </c>
      <c r="F105" s="4"/>
      <c r="G105" s="50">
        <f>E105*F105</f>
        <v>0</v>
      </c>
    </row>
    <row r="107" spans="1:7" x14ac:dyDescent="0.2">
      <c r="A107" s="2"/>
    </row>
    <row r="113" spans="1:7" x14ac:dyDescent="0.2">
      <c r="A113" s="10" t="s">
        <v>71</v>
      </c>
      <c r="B113" s="11" t="s">
        <v>72</v>
      </c>
      <c r="C113" s="11" t="s">
        <v>30</v>
      </c>
    </row>
    <row r="114" spans="1:7" x14ac:dyDescent="0.2">
      <c r="A114" s="11" t="s">
        <v>73</v>
      </c>
      <c r="B114" s="28"/>
      <c r="C114" s="4"/>
      <c r="E114" s="12">
        <f>B114*MAX(C114,1)</f>
        <v>0</v>
      </c>
    </row>
    <row r="115" spans="1:7" x14ac:dyDescent="0.2">
      <c r="A115" s="11" t="s">
        <v>74</v>
      </c>
      <c r="B115" s="28"/>
      <c r="C115" s="4"/>
      <c r="E115" s="12">
        <f>B115*MAX(C115,1)</f>
        <v>0</v>
      </c>
    </row>
    <row r="116" spans="1:7" x14ac:dyDescent="0.2">
      <c r="A116" s="11" t="s">
        <v>82</v>
      </c>
      <c r="B116" s="28"/>
      <c r="C116" s="4"/>
      <c r="E116" s="12">
        <f>B116*MAX(C116,1)</f>
        <v>0</v>
      </c>
    </row>
    <row r="117" spans="1:7" x14ac:dyDescent="0.2">
      <c r="A117" s="11" t="s">
        <v>75</v>
      </c>
      <c r="B117" s="28"/>
      <c r="C117" s="4"/>
      <c r="E117" s="12">
        <f>B117*MAX(C117,1)</f>
        <v>0</v>
      </c>
      <c r="F117" s="40" t="s">
        <v>278</v>
      </c>
    </row>
    <row r="118" spans="1:7" x14ac:dyDescent="0.2">
      <c r="A118" s="11" t="s">
        <v>76</v>
      </c>
      <c r="B118" s="4"/>
      <c r="C118" s="4"/>
      <c r="E118" s="12">
        <f>B118*MAX(C118,1)</f>
        <v>0</v>
      </c>
      <c r="F118" s="41" t="s">
        <v>279</v>
      </c>
      <c r="G118" s="57" t="s">
        <v>147</v>
      </c>
    </row>
    <row r="119" spans="1:7" ht="15" x14ac:dyDescent="0.35">
      <c r="D119" t="s">
        <v>148</v>
      </c>
      <c r="E119" s="13">
        <f>SUM(E114:E118)</f>
        <v>0</v>
      </c>
      <c r="F119" s="4"/>
      <c r="G119" s="50">
        <f>E119*F119</f>
        <v>0</v>
      </c>
    </row>
    <row r="121" spans="1:7" x14ac:dyDescent="0.2">
      <c r="A121" s="10" t="s">
        <v>77</v>
      </c>
      <c r="B121" s="11" t="s">
        <v>263</v>
      </c>
      <c r="C121" s="11" t="s">
        <v>98</v>
      </c>
    </row>
    <row r="122" spans="1:7" x14ac:dyDescent="0.2">
      <c r="A122" s="11" t="s">
        <v>78</v>
      </c>
      <c r="B122" s="28"/>
      <c r="C122" s="4"/>
      <c r="E122" s="12">
        <f t="shared" ref="E122:E131" si="7">B122*MAX(C122,1)</f>
        <v>0</v>
      </c>
    </row>
    <row r="123" spans="1:7" x14ac:dyDescent="0.2">
      <c r="A123" s="11" t="s">
        <v>79</v>
      </c>
      <c r="B123" s="28"/>
      <c r="C123" s="4"/>
      <c r="E123" s="12">
        <f t="shared" si="7"/>
        <v>0</v>
      </c>
    </row>
    <row r="124" spans="1:7" x14ac:dyDescent="0.2">
      <c r="A124" s="11" t="s">
        <v>80</v>
      </c>
      <c r="B124" s="28"/>
      <c r="C124" s="4"/>
      <c r="E124" s="12">
        <f t="shared" si="7"/>
        <v>0</v>
      </c>
    </row>
    <row r="125" spans="1:7" x14ac:dyDescent="0.2">
      <c r="A125" s="11" t="s">
        <v>81</v>
      </c>
      <c r="B125" s="28"/>
      <c r="C125" s="4"/>
      <c r="E125" s="12">
        <f t="shared" si="7"/>
        <v>0</v>
      </c>
    </row>
    <row r="126" spans="1:7" x14ac:dyDescent="0.2">
      <c r="A126" s="11" t="s">
        <v>83</v>
      </c>
      <c r="B126" s="28"/>
      <c r="C126" s="4"/>
      <c r="E126" s="12">
        <f t="shared" si="7"/>
        <v>0</v>
      </c>
    </row>
    <row r="127" spans="1:7" x14ac:dyDescent="0.2">
      <c r="A127" s="11" t="s">
        <v>95</v>
      </c>
      <c r="B127" s="28"/>
      <c r="C127" s="4"/>
      <c r="E127" s="12">
        <f t="shared" si="7"/>
        <v>0</v>
      </c>
    </row>
    <row r="128" spans="1:7" x14ac:dyDescent="0.2">
      <c r="A128" s="11" t="s">
        <v>94</v>
      </c>
      <c r="B128" s="28"/>
      <c r="C128" s="4"/>
      <c r="E128" s="12">
        <f t="shared" si="7"/>
        <v>0</v>
      </c>
    </row>
    <row r="129" spans="1:7" x14ac:dyDescent="0.2">
      <c r="A129" s="11" t="s">
        <v>84</v>
      </c>
      <c r="B129" s="28"/>
      <c r="C129" s="4"/>
      <c r="E129" s="12">
        <f t="shared" si="7"/>
        <v>0</v>
      </c>
    </row>
    <row r="130" spans="1:7" x14ac:dyDescent="0.2">
      <c r="A130" s="11" t="s">
        <v>86</v>
      </c>
      <c r="B130" s="28"/>
      <c r="C130" s="4"/>
      <c r="E130" s="12">
        <f t="shared" si="7"/>
        <v>0</v>
      </c>
    </row>
    <row r="131" spans="1:7" x14ac:dyDescent="0.2">
      <c r="A131" s="11" t="s">
        <v>93</v>
      </c>
      <c r="B131" s="28"/>
      <c r="C131" s="4"/>
      <c r="E131" s="12">
        <f t="shared" si="7"/>
        <v>0</v>
      </c>
    </row>
    <row r="132" spans="1:7" x14ac:dyDescent="0.2">
      <c r="A132" s="11" t="s">
        <v>132</v>
      </c>
      <c r="B132" s="28"/>
      <c r="C132" s="4"/>
      <c r="E132" s="74">
        <f>B132*MAX(C132,1)</f>
        <v>0</v>
      </c>
      <c r="F132" s="32"/>
    </row>
    <row r="133" spans="1:7" x14ac:dyDescent="0.2">
      <c r="A133" s="4"/>
      <c r="B133" s="28"/>
      <c r="C133" s="4"/>
      <c r="E133" s="12">
        <f>B133*MAX(C133,1)</f>
        <v>0</v>
      </c>
      <c r="F133" s="67" t="s">
        <v>278</v>
      </c>
    </row>
    <row r="134" spans="1:7" x14ac:dyDescent="0.2">
      <c r="A134" s="4"/>
      <c r="B134" s="28"/>
      <c r="C134" s="4"/>
      <c r="E134" s="12">
        <f>B134*MAX(C134,1)</f>
        <v>0</v>
      </c>
      <c r="F134" s="41" t="s">
        <v>279</v>
      </c>
      <c r="G134" s="57" t="s">
        <v>147</v>
      </c>
    </row>
    <row r="135" spans="1:7" ht="15" x14ac:dyDescent="0.35">
      <c r="D135" t="s">
        <v>148</v>
      </c>
      <c r="E135" s="13">
        <f>SUM(E122:E134)</f>
        <v>0</v>
      </c>
      <c r="F135" s="4"/>
      <c r="G135" s="50">
        <f>E135*F135</f>
        <v>0</v>
      </c>
    </row>
    <row r="137" spans="1:7" x14ac:dyDescent="0.2">
      <c r="A137" s="10" t="s">
        <v>88</v>
      </c>
      <c r="B137" s="11" t="s">
        <v>29</v>
      </c>
      <c r="C137" s="11" t="s">
        <v>97</v>
      </c>
    </row>
    <row r="138" spans="1:7" x14ac:dyDescent="0.2">
      <c r="A138" s="11" t="s">
        <v>89</v>
      </c>
      <c r="B138" s="28"/>
      <c r="C138" s="4"/>
      <c r="E138" s="12">
        <f>B138*MAX(C138,1)</f>
        <v>0</v>
      </c>
    </row>
    <row r="139" spans="1:7" x14ac:dyDescent="0.2">
      <c r="A139" s="11" t="s">
        <v>85</v>
      </c>
      <c r="B139" s="28"/>
      <c r="C139" s="4"/>
      <c r="E139" s="12">
        <f>B139*MAX(C139,1)</f>
        <v>0</v>
      </c>
    </row>
    <row r="140" spans="1:7" x14ac:dyDescent="0.2">
      <c r="A140" s="11" t="s">
        <v>90</v>
      </c>
      <c r="B140" s="28"/>
      <c r="C140" s="4"/>
      <c r="E140" s="12">
        <f>B140*MAX(C140,1)</f>
        <v>0</v>
      </c>
    </row>
    <row r="141" spans="1:7" x14ac:dyDescent="0.2">
      <c r="A141" s="11" t="s">
        <v>91</v>
      </c>
      <c r="B141" s="28"/>
      <c r="C141" s="4"/>
      <c r="E141" s="12">
        <f>B141*MAX(C141,1)</f>
        <v>0</v>
      </c>
      <c r="F141" s="40" t="s">
        <v>278</v>
      </c>
    </row>
    <row r="142" spans="1:7" x14ac:dyDescent="0.2">
      <c r="A142" s="27" t="s">
        <v>126</v>
      </c>
      <c r="B142" s="28"/>
      <c r="C142" s="4"/>
      <c r="E142" s="12">
        <f>B142*MAX(C142,1)</f>
        <v>0</v>
      </c>
      <c r="F142" s="41" t="s">
        <v>279</v>
      </c>
      <c r="G142" s="57" t="s">
        <v>147</v>
      </c>
    </row>
    <row r="143" spans="1:7" ht="15" x14ac:dyDescent="0.35">
      <c r="D143" t="s">
        <v>148</v>
      </c>
      <c r="E143" s="13">
        <f>SUM(E138:E142)</f>
        <v>0</v>
      </c>
      <c r="F143" s="4"/>
      <c r="G143" s="50">
        <f>E143*F143</f>
        <v>0</v>
      </c>
    </row>
    <row r="144" spans="1:7" x14ac:dyDescent="0.2">
      <c r="A144" s="10" t="s">
        <v>92</v>
      </c>
      <c r="B144" s="11" t="s">
        <v>99</v>
      </c>
      <c r="C144" s="11" t="s">
        <v>30</v>
      </c>
    </row>
    <row r="145" spans="1:7" x14ac:dyDescent="0.2">
      <c r="A145" s="11" t="s">
        <v>100</v>
      </c>
      <c r="B145" s="28"/>
      <c r="C145" s="4"/>
      <c r="E145" s="12">
        <f>B145*MAX(C145,1)</f>
        <v>0</v>
      </c>
      <c r="F145" s="24"/>
    </row>
    <row r="146" spans="1:7" x14ac:dyDescent="0.2">
      <c r="A146" s="11" t="s">
        <v>101</v>
      </c>
      <c r="B146" s="28"/>
      <c r="C146" s="4"/>
      <c r="E146" s="74">
        <f>B146*MAX(C146,1)</f>
        <v>0</v>
      </c>
      <c r="F146" s="32"/>
    </row>
    <row r="147" spans="1:7" x14ac:dyDescent="0.2">
      <c r="A147" s="4"/>
      <c r="B147" s="28"/>
      <c r="C147" s="4"/>
      <c r="E147" s="12">
        <f>B147*MAX(C147,1)</f>
        <v>0</v>
      </c>
      <c r="F147" s="67" t="s">
        <v>278</v>
      </c>
    </row>
    <row r="148" spans="1:7" x14ac:dyDescent="0.2">
      <c r="A148" s="4"/>
      <c r="B148" s="28"/>
      <c r="C148" s="4"/>
      <c r="E148" s="12">
        <f>B148*MAX(C148,1)</f>
        <v>0</v>
      </c>
      <c r="F148" s="41" t="s">
        <v>279</v>
      </c>
      <c r="G148" s="57" t="s">
        <v>147</v>
      </c>
    </row>
    <row r="149" spans="1:7" ht="15" x14ac:dyDescent="0.35">
      <c r="D149" t="s">
        <v>148</v>
      </c>
      <c r="E149" s="13">
        <f>SUM(E145:E148)</f>
        <v>0</v>
      </c>
      <c r="F149" s="4"/>
      <c r="G149" s="50">
        <f>E149*F149</f>
        <v>0</v>
      </c>
    </row>
    <row r="151" spans="1:7" x14ac:dyDescent="0.2">
      <c r="B151" s="11" t="s">
        <v>29</v>
      </c>
      <c r="C151" s="11" t="s">
        <v>30</v>
      </c>
      <c r="F151" s="40" t="s">
        <v>278</v>
      </c>
    </row>
    <row r="152" spans="1:7" x14ac:dyDescent="0.2">
      <c r="A152" s="18" t="s">
        <v>96</v>
      </c>
      <c r="B152" s="28"/>
      <c r="C152" s="4"/>
      <c r="E152" s="12">
        <f>B152*MAX(C152,1)</f>
        <v>0</v>
      </c>
      <c r="F152" s="41" t="s">
        <v>279</v>
      </c>
      <c r="G152" s="57" t="s">
        <v>147</v>
      </c>
    </row>
    <row r="153" spans="1:7" ht="15" x14ac:dyDescent="0.35">
      <c r="D153" t="s">
        <v>148</v>
      </c>
      <c r="E153" s="19">
        <f>SUM(E152)</f>
        <v>0</v>
      </c>
      <c r="F153" s="4"/>
      <c r="G153" s="50">
        <f>E153*F153</f>
        <v>0</v>
      </c>
    </row>
    <row r="155" spans="1:7" x14ac:dyDescent="0.2">
      <c r="A155" s="10" t="s">
        <v>103</v>
      </c>
      <c r="B155" s="11" t="s">
        <v>104</v>
      </c>
      <c r="C155" s="11" t="s">
        <v>30</v>
      </c>
    </row>
    <row r="156" spans="1:7" x14ac:dyDescent="0.2">
      <c r="A156" s="11" t="s">
        <v>106</v>
      </c>
      <c r="B156" s="28"/>
      <c r="C156" s="4"/>
      <c r="E156" s="12">
        <f>B156*MAX(C156,1)</f>
        <v>0</v>
      </c>
    </row>
    <row r="157" spans="1:7" x14ac:dyDescent="0.2">
      <c r="A157" s="11" t="s">
        <v>105</v>
      </c>
      <c r="B157" s="28"/>
      <c r="C157" s="4"/>
      <c r="E157" s="12">
        <f>B157*MAX(C157,1)</f>
        <v>0</v>
      </c>
      <c r="F157" s="40" t="s">
        <v>278</v>
      </c>
    </row>
    <row r="158" spans="1:7" x14ac:dyDescent="0.2">
      <c r="A158" s="27" t="s">
        <v>126</v>
      </c>
      <c r="B158" s="28"/>
      <c r="C158" s="4"/>
      <c r="E158" s="12">
        <f>B157*MAX(C157,1)</f>
        <v>0</v>
      </c>
      <c r="F158" s="41" t="s">
        <v>279</v>
      </c>
      <c r="G158" s="57" t="s">
        <v>147</v>
      </c>
    </row>
    <row r="159" spans="1:7" ht="15" x14ac:dyDescent="0.35">
      <c r="A159" s="70"/>
      <c r="B159" s="71"/>
      <c r="C159" s="71"/>
      <c r="D159" s="69" t="s">
        <v>148</v>
      </c>
      <c r="E159" s="13">
        <f>SUM(E156:E158)</f>
        <v>0</v>
      </c>
      <c r="F159" s="4"/>
      <c r="G159" s="50">
        <f>E159*F159</f>
        <v>0</v>
      </c>
    </row>
    <row r="160" spans="1:7" x14ac:dyDescent="0.2">
      <c r="A160" s="70"/>
      <c r="B160" s="71"/>
      <c r="C160" s="71"/>
      <c r="D160" s="69"/>
      <c r="E160" s="72"/>
      <c r="F160" s="69"/>
      <c r="G160" s="69"/>
    </row>
    <row r="161" spans="1:7" x14ac:dyDescent="0.2">
      <c r="A161" s="10" t="s">
        <v>110</v>
      </c>
      <c r="B161" s="71"/>
      <c r="C161" s="71"/>
      <c r="D161" s="69"/>
      <c r="E161" s="72"/>
      <c r="F161" s="69"/>
      <c r="G161" s="69"/>
    </row>
    <row r="162" spans="1:7" x14ac:dyDescent="0.2">
      <c r="A162" s="52"/>
      <c r="B162" s="71"/>
      <c r="C162" s="71"/>
      <c r="D162" s="69"/>
      <c r="E162" s="72"/>
      <c r="F162" s="69"/>
      <c r="G162" s="69"/>
    </row>
    <row r="163" spans="1:7" x14ac:dyDescent="0.2">
      <c r="A163" s="10" t="s">
        <v>134</v>
      </c>
      <c r="B163" s="29" t="s">
        <v>62</v>
      </c>
      <c r="C163" s="71"/>
      <c r="D163" s="69"/>
      <c r="E163" s="72"/>
      <c r="F163" s="69"/>
      <c r="G163" s="69"/>
    </row>
    <row r="164" spans="1:7" x14ac:dyDescent="0.2">
      <c r="A164" s="27" t="s">
        <v>137</v>
      </c>
      <c r="B164" s="4"/>
      <c r="E164" s="12">
        <f t="shared" ref="E164:E176" si="8">B164</f>
        <v>0</v>
      </c>
    </row>
    <row r="165" spans="1:7" x14ac:dyDescent="0.2">
      <c r="A165" s="53" t="s">
        <v>146</v>
      </c>
      <c r="B165" s="4"/>
      <c r="E165" s="12">
        <f t="shared" si="8"/>
        <v>0</v>
      </c>
    </row>
    <row r="166" spans="1:7" x14ac:dyDescent="0.2">
      <c r="A166" s="17" t="s">
        <v>135</v>
      </c>
      <c r="B166" s="4"/>
      <c r="E166" s="12">
        <f t="shared" si="8"/>
        <v>0</v>
      </c>
    </row>
    <row r="167" spans="1:7" x14ac:dyDescent="0.2">
      <c r="A167" s="17" t="s">
        <v>136</v>
      </c>
      <c r="B167" s="4"/>
      <c r="E167" s="12">
        <f t="shared" si="8"/>
        <v>0</v>
      </c>
    </row>
    <row r="168" spans="1:7" x14ac:dyDescent="0.2">
      <c r="A168" s="17" t="s">
        <v>139</v>
      </c>
      <c r="B168" s="4"/>
      <c r="E168" s="12">
        <f t="shared" si="8"/>
        <v>0</v>
      </c>
    </row>
    <row r="169" spans="1:7" x14ac:dyDescent="0.2">
      <c r="A169" s="17" t="s">
        <v>138</v>
      </c>
      <c r="B169" s="4"/>
      <c r="E169" s="12">
        <f t="shared" si="8"/>
        <v>0</v>
      </c>
    </row>
    <row r="170" spans="1:7" x14ac:dyDescent="0.2">
      <c r="A170" s="17" t="s">
        <v>140</v>
      </c>
      <c r="B170" s="4"/>
      <c r="E170" s="12">
        <f t="shared" si="8"/>
        <v>0</v>
      </c>
    </row>
    <row r="171" spans="1:7" x14ac:dyDescent="0.2">
      <c r="A171" s="17" t="s">
        <v>141</v>
      </c>
      <c r="B171" s="4"/>
      <c r="E171" s="12">
        <f t="shared" si="8"/>
        <v>0</v>
      </c>
    </row>
    <row r="172" spans="1:7" x14ac:dyDescent="0.2">
      <c r="A172" s="17" t="s">
        <v>142</v>
      </c>
      <c r="B172" s="4"/>
      <c r="E172" s="12">
        <f t="shared" si="8"/>
        <v>0</v>
      </c>
    </row>
    <row r="173" spans="1:7" x14ac:dyDescent="0.2">
      <c r="A173" s="17" t="s">
        <v>143</v>
      </c>
      <c r="B173" s="4"/>
      <c r="E173" s="12">
        <f t="shared" si="8"/>
        <v>0</v>
      </c>
    </row>
    <row r="174" spans="1:7" x14ac:dyDescent="0.2">
      <c r="A174" s="17" t="s">
        <v>144</v>
      </c>
      <c r="B174" s="4"/>
      <c r="E174" s="74">
        <f t="shared" si="8"/>
        <v>0</v>
      </c>
      <c r="F174" s="32"/>
    </row>
    <row r="175" spans="1:7" x14ac:dyDescent="0.2">
      <c r="A175" s="73"/>
      <c r="B175" s="4"/>
      <c r="E175" s="12">
        <f>B175</f>
        <v>0</v>
      </c>
      <c r="F175" s="67" t="s">
        <v>278</v>
      </c>
    </row>
    <row r="176" spans="1:7" x14ac:dyDescent="0.2">
      <c r="A176" s="73"/>
      <c r="B176" s="4"/>
      <c r="E176" s="12">
        <f t="shared" si="8"/>
        <v>0</v>
      </c>
      <c r="F176" s="41" t="s">
        <v>279</v>
      </c>
      <c r="G176" s="57" t="s">
        <v>147</v>
      </c>
    </row>
    <row r="177" spans="1:10" x14ac:dyDescent="0.2">
      <c r="A177" s="21"/>
      <c r="D177" t="s">
        <v>148</v>
      </c>
      <c r="E177" s="23">
        <f>SUM(E164:E176)</f>
        <v>0</v>
      </c>
      <c r="F177" s="4"/>
      <c r="G177" s="50">
        <f>E177*F177</f>
        <v>0</v>
      </c>
    </row>
    <row r="178" spans="1:10" x14ac:dyDescent="0.2">
      <c r="A178" s="21"/>
      <c r="E178" s="3"/>
    </row>
    <row r="179" spans="1:10" x14ac:dyDescent="0.2">
      <c r="A179" s="10" t="s">
        <v>120</v>
      </c>
      <c r="B179" s="11" t="s">
        <v>111</v>
      </c>
      <c r="C179" s="11" t="s">
        <v>112</v>
      </c>
      <c r="E179" s="3"/>
    </row>
    <row r="180" spans="1:10" x14ac:dyDescent="0.2">
      <c r="A180" s="17" t="s">
        <v>121</v>
      </c>
      <c r="B180" s="43"/>
      <c r="C180" s="4"/>
      <c r="E180" s="12">
        <f t="shared" ref="E180:E185" si="9">B180*MAX(C180,1)</f>
        <v>0</v>
      </c>
    </row>
    <row r="181" spans="1:10" x14ac:dyDescent="0.2">
      <c r="A181" s="17" t="s">
        <v>122</v>
      </c>
      <c r="B181" s="43"/>
      <c r="C181" s="4"/>
      <c r="E181" s="12">
        <f t="shared" si="9"/>
        <v>0</v>
      </c>
    </row>
    <row r="182" spans="1:10" x14ac:dyDescent="0.2">
      <c r="A182" s="17" t="s">
        <v>124</v>
      </c>
      <c r="B182" s="43"/>
      <c r="C182" s="4"/>
      <c r="E182" s="74">
        <f t="shared" si="9"/>
        <v>0</v>
      </c>
      <c r="F182" s="31"/>
    </row>
    <row r="183" spans="1:10" x14ac:dyDescent="0.2">
      <c r="A183" s="17" t="s">
        <v>123</v>
      </c>
      <c r="B183" s="43"/>
      <c r="C183" s="4"/>
      <c r="E183" s="12">
        <f t="shared" si="9"/>
        <v>0</v>
      </c>
      <c r="F183" s="32"/>
      <c r="G183" s="58"/>
    </row>
    <row r="184" spans="1:10" x14ac:dyDescent="0.2">
      <c r="A184" s="73"/>
      <c r="B184" s="28"/>
      <c r="C184" s="4"/>
      <c r="E184" s="12">
        <f t="shared" si="9"/>
        <v>0</v>
      </c>
      <c r="F184" s="33" t="s">
        <v>278</v>
      </c>
      <c r="G184" s="76"/>
    </row>
    <row r="185" spans="1:10" x14ac:dyDescent="0.2">
      <c r="A185" s="73"/>
      <c r="B185" s="28"/>
      <c r="C185" s="4"/>
      <c r="E185" s="12">
        <f t="shared" si="9"/>
        <v>0</v>
      </c>
      <c r="F185" s="41" t="s">
        <v>279</v>
      </c>
      <c r="G185" s="75" t="s">
        <v>147</v>
      </c>
    </row>
    <row r="186" spans="1:10" x14ac:dyDescent="0.2">
      <c r="A186" s="21"/>
      <c r="B186" s="22"/>
      <c r="C186" s="22"/>
      <c r="E186" s="23">
        <f>SUM(E180:E185)</f>
        <v>0</v>
      </c>
      <c r="F186" s="4"/>
      <c r="G186" s="50">
        <f>E186*F186</f>
        <v>0</v>
      </c>
    </row>
    <row r="187" spans="1:10" x14ac:dyDescent="0.2">
      <c r="A187" s="21"/>
      <c r="B187" s="22"/>
      <c r="C187" s="22"/>
      <c r="E187" s="25"/>
    </row>
    <row r="188" spans="1:10" x14ac:dyDescent="0.2">
      <c r="A188" s="10" t="s">
        <v>113</v>
      </c>
      <c r="B188" s="11" t="s">
        <v>114</v>
      </c>
      <c r="C188" s="11" t="s">
        <v>115</v>
      </c>
      <c r="E188" s="3"/>
    </row>
    <row r="189" spans="1:10" x14ac:dyDescent="0.2">
      <c r="A189" s="17" t="s">
        <v>116</v>
      </c>
      <c r="B189" s="43"/>
      <c r="C189" s="4"/>
      <c r="D189" s="22"/>
      <c r="E189" s="26">
        <f t="shared" ref="E189:E194" si="10">B189*MAX(C189,1)</f>
        <v>0</v>
      </c>
    </row>
    <row r="190" spans="1:10" x14ac:dyDescent="0.2">
      <c r="A190" s="17" t="s">
        <v>127</v>
      </c>
      <c r="B190" s="43"/>
      <c r="C190" s="4"/>
      <c r="D190" s="22"/>
      <c r="E190" s="26">
        <f t="shared" si="10"/>
        <v>0</v>
      </c>
    </row>
    <row r="191" spans="1:10" x14ac:dyDescent="0.2">
      <c r="A191" s="17" t="s">
        <v>117</v>
      </c>
      <c r="B191" s="43"/>
      <c r="C191" s="4"/>
      <c r="D191" s="22"/>
      <c r="E191" s="26">
        <f t="shared" si="10"/>
        <v>0</v>
      </c>
    </row>
    <row r="192" spans="1:10" x14ac:dyDescent="0.2">
      <c r="A192" s="53" t="s">
        <v>125</v>
      </c>
      <c r="B192" s="43"/>
      <c r="C192" s="4"/>
      <c r="D192" s="22"/>
      <c r="E192" s="26">
        <f t="shared" si="10"/>
        <v>0</v>
      </c>
      <c r="J192" s="36"/>
    </row>
    <row r="193" spans="1:7" x14ac:dyDescent="0.2">
      <c r="A193" s="17" t="s">
        <v>118</v>
      </c>
      <c r="B193" s="43"/>
      <c r="C193" s="4"/>
      <c r="D193" s="22"/>
      <c r="E193" s="77">
        <f t="shared" si="10"/>
        <v>0</v>
      </c>
      <c r="F193" s="31"/>
    </row>
    <row r="194" spans="1:7" x14ac:dyDescent="0.2">
      <c r="A194" s="53" t="s">
        <v>119</v>
      </c>
      <c r="B194" s="43"/>
      <c r="C194" s="4"/>
      <c r="D194" s="22"/>
      <c r="E194" s="77">
        <f t="shared" si="10"/>
        <v>0</v>
      </c>
      <c r="F194" s="32"/>
      <c r="G194" s="58"/>
    </row>
    <row r="195" spans="1:7" x14ac:dyDescent="0.2">
      <c r="A195" s="73"/>
      <c r="B195" s="28"/>
      <c r="C195" s="4"/>
      <c r="D195" s="22"/>
      <c r="E195" s="26">
        <f>B195*MAX(C195,1)</f>
        <v>0</v>
      </c>
      <c r="F195" s="31" t="s">
        <v>278</v>
      </c>
      <c r="G195" s="76"/>
    </row>
    <row r="196" spans="1:7" x14ac:dyDescent="0.2">
      <c r="A196" s="73"/>
      <c r="B196" s="28"/>
      <c r="C196" s="4"/>
      <c r="D196" s="22"/>
      <c r="E196" s="26">
        <f>B196*MAX(C196,1)</f>
        <v>0</v>
      </c>
      <c r="F196" s="41" t="s">
        <v>279</v>
      </c>
      <c r="G196" s="75" t="s">
        <v>147</v>
      </c>
    </row>
    <row r="197" spans="1:7" x14ac:dyDescent="0.2">
      <c r="A197" s="21"/>
      <c r="B197" s="22"/>
      <c r="C197" s="22"/>
      <c r="D197" s="22" t="s">
        <v>148</v>
      </c>
      <c r="E197" s="23">
        <f>SUM(E189:E196)</f>
        <v>0</v>
      </c>
      <c r="F197" s="4"/>
      <c r="G197" s="50">
        <f>E197*F197</f>
        <v>0</v>
      </c>
    </row>
    <row r="198" spans="1:7" x14ac:dyDescent="0.2">
      <c r="A198" s="21"/>
      <c r="B198" s="22"/>
      <c r="C198" s="22"/>
      <c r="D198" s="22"/>
      <c r="E198" s="25"/>
      <c r="F198" s="22"/>
      <c r="G198" s="54"/>
    </row>
    <row r="199" spans="1:7" x14ac:dyDescent="0.2">
      <c r="A199" s="21"/>
      <c r="B199" s="22"/>
      <c r="C199" s="22"/>
      <c r="D199" s="22"/>
      <c r="E199" s="25"/>
      <c r="F199" s="22"/>
      <c r="G199" s="54"/>
    </row>
    <row r="200" spans="1:7" x14ac:dyDescent="0.2">
      <c r="A200" s="21"/>
      <c r="B200" s="5"/>
      <c r="C200" s="5"/>
      <c r="D200" s="5"/>
      <c r="E200" s="143" t="s">
        <v>265</v>
      </c>
      <c r="F200" s="5"/>
      <c r="G200" s="143" t="s">
        <v>302</v>
      </c>
    </row>
    <row r="201" spans="1:7" ht="15" x14ac:dyDescent="0.35">
      <c r="C201" s="2" t="s">
        <v>109</v>
      </c>
      <c r="E201" s="20">
        <f>E9+E19+E30+E34+E44+E51+E65+E71+E80+E89+E99+E105+E119+E135+E143+E149+E153+E159+E177+E186+E197</f>
        <v>0</v>
      </c>
      <c r="F201" s="27"/>
      <c r="G201" s="51">
        <f>G9+G19+G30+G34+G44+G51+G65+G71+G80+G89+G99+G119+G135+G143+G149+G153+G159+G177+G186+G197</f>
        <v>0</v>
      </c>
    </row>
    <row r="202" spans="1:7" x14ac:dyDescent="0.2">
      <c r="B202" s="5"/>
      <c r="C202" s="5"/>
      <c r="D202" s="5"/>
      <c r="E202" s="5"/>
      <c r="F202" s="5"/>
      <c r="G202" s="5"/>
    </row>
    <row r="203" spans="1:7" x14ac:dyDescent="0.2">
      <c r="B203" s="151"/>
      <c r="C203" s="151"/>
      <c r="D203" s="151"/>
      <c r="E203" s="151"/>
      <c r="F203" s="151"/>
      <c r="G203" s="151"/>
    </row>
    <row r="204" spans="1:7" x14ac:dyDescent="0.2">
      <c r="A204" s="10" t="s">
        <v>310</v>
      </c>
      <c r="B204" s="152" t="s">
        <v>311</v>
      </c>
      <c r="C204" s="151"/>
      <c r="D204" s="151"/>
      <c r="E204" s="151"/>
      <c r="F204" s="151"/>
      <c r="G204" s="151"/>
    </row>
    <row r="205" spans="1:7" x14ac:dyDescent="0.2">
      <c r="A205" s="17" t="s">
        <v>307</v>
      </c>
      <c r="B205" s="153"/>
      <c r="C205" s="151"/>
      <c r="D205" s="151"/>
      <c r="E205" s="151"/>
      <c r="F205" s="151"/>
      <c r="G205" s="151"/>
    </row>
    <row r="206" spans="1:7" x14ac:dyDescent="0.2">
      <c r="A206" s="17" t="s">
        <v>308</v>
      </c>
      <c r="B206" s="153"/>
      <c r="C206" s="151"/>
      <c r="D206" s="151"/>
      <c r="E206" s="151"/>
      <c r="F206" s="151"/>
      <c r="G206" s="151"/>
    </row>
    <row r="207" spans="1:7" x14ac:dyDescent="0.2">
      <c r="A207" s="17" t="s">
        <v>309</v>
      </c>
      <c r="B207" s="153"/>
      <c r="C207" s="151"/>
      <c r="D207" s="151"/>
      <c r="E207" s="151"/>
      <c r="F207" s="151"/>
      <c r="G207" s="151"/>
    </row>
    <row r="209" spans="1:3" x14ac:dyDescent="0.2">
      <c r="A209" s="8" t="s">
        <v>298</v>
      </c>
    </row>
    <row r="210" spans="1:3" x14ac:dyDescent="0.2">
      <c r="A210" s="6"/>
    </row>
    <row r="212" spans="1:3" x14ac:dyDescent="0.2">
      <c r="A212" s="154" t="s">
        <v>319</v>
      </c>
      <c r="B212" s="39"/>
      <c r="C212" s="39"/>
    </row>
    <row r="213" spans="1:3" x14ac:dyDescent="0.2">
      <c r="A213" s="38" t="s">
        <v>300</v>
      </c>
      <c r="B213" s="39"/>
      <c r="C213" s="39"/>
    </row>
    <row r="214" spans="1:3" x14ac:dyDescent="0.2">
      <c r="A214" s="38" t="s">
        <v>295</v>
      </c>
      <c r="B214" s="39"/>
      <c r="C214" s="39"/>
    </row>
    <row r="215" spans="1:3" x14ac:dyDescent="0.2">
      <c r="A215" s="38" t="s">
        <v>296</v>
      </c>
      <c r="B215" s="39"/>
      <c r="C215" s="39"/>
    </row>
    <row r="216" spans="1:3" x14ac:dyDescent="0.2">
      <c r="A216" s="38" t="s">
        <v>297</v>
      </c>
      <c r="B216" s="39"/>
      <c r="C216" s="39"/>
    </row>
    <row r="217" spans="1:3" x14ac:dyDescent="0.2">
      <c r="A217" s="38"/>
      <c r="B217" s="39"/>
      <c r="C217" s="39"/>
    </row>
    <row r="218" spans="1:3" x14ac:dyDescent="0.2">
      <c r="A218" s="38"/>
      <c r="B218" s="39"/>
      <c r="C218" s="39"/>
    </row>
  </sheetData>
  <sheetProtection password="CC28" sheet="1" objects="1" scenarios="1" selectLockedCells="1"/>
  <phoneticPr fontId="4" type="noConversion"/>
  <pageMargins left="0.75" right="0.5" top="1" bottom="1" header="0.5" footer="0.5"/>
  <pageSetup orientation="landscape" horizontalDpi="300" verticalDpi="300" r:id="rId1"/>
  <headerFooter alignWithMargins="0"/>
  <rowBreaks count="4" manualBreakCount="4">
    <brk id="35" max="16383" man="1"/>
    <brk id="71" max="16383" man="1"/>
    <brk id="143"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Reference Sources</vt:lpstr>
      <vt:lpstr>Instructions &amp; Explanations</vt:lpstr>
      <vt:lpstr>impact calculator</vt:lpstr>
      <vt:lpstr>'Instructions &amp; Explanations'!Print_Area</vt:lpstr>
    </vt:vector>
  </TitlesOfParts>
  <Company>Steele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Kautzman Kaul</dc:creator>
  <cp:lastModifiedBy>Melissa Burghart</cp:lastModifiedBy>
  <cp:lastPrinted>2003-10-30T17:48:11Z</cp:lastPrinted>
  <dcterms:created xsi:type="dcterms:W3CDTF">2003-04-23T13:43:24Z</dcterms:created>
  <dcterms:modified xsi:type="dcterms:W3CDTF">2022-04-05T17:33:11Z</dcterms:modified>
</cp:coreProperties>
</file>